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reallymeme-my.sharepoint.com/personal/mark_reallyme_me/Documents/NEP Prysm/Final Assets/"/>
    </mc:Choice>
  </mc:AlternateContent>
  <xr:revisionPtr revIDLastSave="1" documentId="14_{58F2F0CD-3F59-413E-B64A-9261C38D6D2B}" xr6:coauthVersionLast="47" xr6:coauthVersionMax="47" xr10:uidLastSave="{EBC17523-17CC-4329-87D1-4E86155E5BA4}"/>
  <bookViews>
    <workbookView xWindow="-110" yWindow="-110" windowWidth="24220" windowHeight="15500" tabRatio="500" xr2:uid="{00000000-000D-0000-FFFF-FFFF00000000}"/>
  </bookViews>
  <sheets>
    <sheet name="Cover &amp; Instructions" sheetId="5" r:id="rId1"/>
    <sheet name="Traditional Production" sheetId="1" r:id="rId2"/>
    <sheet name="Virtual Production" sheetId="6" r:id="rId3"/>
  </sheets>
  <definedNames>
    <definedName name="_xlnm.Print_Area" localSheetId="1">'Traditional Production'!$A$2:$D$65</definedName>
    <definedName name="_xlnm.Print_Area" localSheetId="2">'Virtual Production'!$A$9:$D$66</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7" i="6" l="1"/>
  <c r="D22" i="6"/>
  <c r="D21" i="6"/>
  <c r="D48" i="6"/>
  <c r="AN112" i="6"/>
  <c r="D45" i="6"/>
  <c r="H45" i="6" s="1"/>
  <c r="D27" i="6"/>
  <c r="H27" i="6" s="1"/>
  <c r="D44" i="6"/>
  <c r="D43" i="6"/>
  <c r="E44" i="6"/>
  <c r="E22" i="6"/>
  <c r="D17" i="6"/>
  <c r="G101" i="1"/>
  <c r="H101" i="1"/>
  <c r="I101" i="1"/>
  <c r="J101" i="1"/>
  <c r="K101" i="1"/>
  <c r="L101" i="1"/>
  <c r="M101" i="1"/>
  <c r="N101" i="1"/>
  <c r="O101" i="1"/>
  <c r="P101" i="1"/>
  <c r="Q101" i="1"/>
  <c r="R101" i="1"/>
  <c r="S101" i="1"/>
  <c r="T101" i="1"/>
  <c r="U101" i="1"/>
  <c r="V101" i="1"/>
  <c r="W101" i="1"/>
  <c r="X101" i="1"/>
  <c r="Y101" i="1"/>
  <c r="Z101" i="1"/>
  <c r="AA101" i="1"/>
  <c r="AB101" i="1"/>
  <c r="AC101" i="1"/>
  <c r="AD101" i="1"/>
  <c r="AE101" i="1"/>
  <c r="AF101" i="1"/>
  <c r="AG101" i="1"/>
  <c r="AH101" i="1"/>
  <c r="AI101" i="1"/>
  <c r="AJ101" i="1"/>
  <c r="AK101" i="1"/>
  <c r="AL101" i="1"/>
  <c r="AM101" i="1"/>
  <c r="AN101" i="1"/>
  <c r="AO101" i="1"/>
  <c r="AP101" i="1"/>
  <c r="AQ101" i="1"/>
  <c r="AR101" i="1"/>
  <c r="AS101" i="1"/>
  <c r="AT101" i="1"/>
  <c r="AU101" i="1"/>
  <c r="AV101" i="1"/>
  <c r="AW101" i="1"/>
  <c r="AX101" i="1"/>
  <c r="AY101" i="1"/>
  <c r="AZ101" i="1"/>
  <c r="BA101" i="1"/>
  <c r="BB101" i="1"/>
  <c r="BC101" i="1"/>
  <c r="BD101" i="1"/>
  <c r="BE101" i="1"/>
  <c r="BF101" i="1"/>
  <c r="BG101" i="1"/>
  <c r="BH101" i="1"/>
  <c r="BI101" i="1"/>
  <c r="BJ101" i="1"/>
  <c r="BK101" i="1"/>
  <c r="BL101" i="1"/>
  <c r="BM101" i="1"/>
  <c r="BN101" i="1"/>
  <c r="BO101" i="1"/>
  <c r="BP101" i="1"/>
  <c r="BQ101" i="1"/>
  <c r="BR101" i="1"/>
  <c r="BS101" i="1"/>
  <c r="BT101" i="1"/>
  <c r="BU101" i="1"/>
  <c r="BV101" i="1"/>
  <c r="BW101" i="1"/>
  <c r="BX101" i="1"/>
  <c r="BY101" i="1"/>
  <c r="BZ101" i="1"/>
  <c r="CA101" i="1"/>
  <c r="CB101" i="1"/>
  <c r="CC101" i="1"/>
  <c r="CD101" i="1"/>
  <c r="CE101" i="1"/>
  <c r="CF101" i="1"/>
  <c r="CG101" i="1"/>
  <c r="CH101" i="1"/>
  <c r="CI101" i="1"/>
  <c r="CJ101" i="1"/>
  <c r="CK101" i="1"/>
  <c r="CL101" i="1"/>
  <c r="CM101" i="1"/>
  <c r="CN101" i="1"/>
  <c r="G102" i="1"/>
  <c r="H102" i="1"/>
  <c r="I102" i="1"/>
  <c r="J102" i="1"/>
  <c r="K102" i="1"/>
  <c r="L102" i="1"/>
  <c r="M102" i="1"/>
  <c r="N102" i="1"/>
  <c r="O102" i="1"/>
  <c r="P102" i="1"/>
  <c r="Q102" i="1"/>
  <c r="R102" i="1"/>
  <c r="S102" i="1"/>
  <c r="T102" i="1"/>
  <c r="U102" i="1"/>
  <c r="V102" i="1"/>
  <c r="W102" i="1"/>
  <c r="X102" i="1"/>
  <c r="Y102" i="1"/>
  <c r="Z102" i="1"/>
  <c r="AA102" i="1"/>
  <c r="AB102" i="1"/>
  <c r="AC102" i="1"/>
  <c r="AD102" i="1"/>
  <c r="AE102" i="1"/>
  <c r="AF102" i="1"/>
  <c r="AG102" i="1"/>
  <c r="AH102" i="1"/>
  <c r="AI102" i="1"/>
  <c r="AJ102" i="1"/>
  <c r="AK102" i="1"/>
  <c r="AL102" i="1"/>
  <c r="AM102" i="1"/>
  <c r="AN102" i="1"/>
  <c r="AO102" i="1"/>
  <c r="AP102" i="1"/>
  <c r="AQ102" i="1"/>
  <c r="AR102" i="1"/>
  <c r="AS102" i="1"/>
  <c r="AT102" i="1"/>
  <c r="AU102" i="1"/>
  <c r="AV102" i="1"/>
  <c r="AW102" i="1"/>
  <c r="AX102" i="1"/>
  <c r="AY102" i="1"/>
  <c r="AZ102" i="1"/>
  <c r="BA102" i="1"/>
  <c r="BB102" i="1"/>
  <c r="BC102" i="1"/>
  <c r="BD102" i="1"/>
  <c r="BE102" i="1"/>
  <c r="BF102" i="1"/>
  <c r="BG102" i="1"/>
  <c r="BH102" i="1"/>
  <c r="BI102" i="1"/>
  <c r="BJ102" i="1"/>
  <c r="BK102" i="1"/>
  <c r="BL102" i="1"/>
  <c r="BM102" i="1"/>
  <c r="BN102" i="1"/>
  <c r="BO102" i="1"/>
  <c r="BP102" i="1"/>
  <c r="BQ102" i="1"/>
  <c r="BR102" i="1"/>
  <c r="BS102" i="1"/>
  <c r="BT102" i="1"/>
  <c r="BU102" i="1"/>
  <c r="BV102" i="1"/>
  <c r="BW102" i="1"/>
  <c r="BX102" i="1"/>
  <c r="BY102" i="1"/>
  <c r="BZ102" i="1"/>
  <c r="CA102" i="1"/>
  <c r="CB102" i="1"/>
  <c r="CC102" i="1"/>
  <c r="CD102" i="1"/>
  <c r="CE102" i="1"/>
  <c r="CF102" i="1"/>
  <c r="CG102" i="1"/>
  <c r="CH102" i="1"/>
  <c r="CI102" i="1"/>
  <c r="CJ102" i="1"/>
  <c r="CK102" i="1"/>
  <c r="CL102" i="1"/>
  <c r="CM102" i="1"/>
  <c r="CN102" i="1"/>
  <c r="G103" i="1"/>
  <c r="H103" i="1"/>
  <c r="I103" i="1"/>
  <c r="J103" i="1"/>
  <c r="K103" i="1"/>
  <c r="L103" i="1"/>
  <c r="M103" i="1"/>
  <c r="N103" i="1"/>
  <c r="O103" i="1"/>
  <c r="P103" i="1"/>
  <c r="Q103" i="1"/>
  <c r="R103" i="1"/>
  <c r="S103" i="1"/>
  <c r="T103" i="1"/>
  <c r="U103" i="1"/>
  <c r="V103" i="1"/>
  <c r="W103" i="1"/>
  <c r="X103" i="1"/>
  <c r="Y103" i="1"/>
  <c r="Z103" i="1"/>
  <c r="AA103" i="1"/>
  <c r="AB103" i="1"/>
  <c r="AC103" i="1"/>
  <c r="AD103" i="1"/>
  <c r="AE103" i="1"/>
  <c r="AF103" i="1"/>
  <c r="AG103" i="1"/>
  <c r="AH103" i="1"/>
  <c r="AI103" i="1"/>
  <c r="AJ103" i="1"/>
  <c r="AK103" i="1"/>
  <c r="AL103" i="1"/>
  <c r="AM103" i="1"/>
  <c r="AN103" i="1"/>
  <c r="AO103" i="1"/>
  <c r="AP103" i="1"/>
  <c r="AQ103" i="1"/>
  <c r="AR103" i="1"/>
  <c r="AS103" i="1"/>
  <c r="AT103" i="1"/>
  <c r="AU103" i="1"/>
  <c r="AV103" i="1"/>
  <c r="AW103" i="1"/>
  <c r="AX103" i="1"/>
  <c r="AY103" i="1"/>
  <c r="AZ103" i="1"/>
  <c r="BA103" i="1"/>
  <c r="BB103" i="1"/>
  <c r="BC103" i="1"/>
  <c r="BD103" i="1"/>
  <c r="BE103" i="1"/>
  <c r="BF103" i="1"/>
  <c r="BG103" i="1"/>
  <c r="BH103" i="1"/>
  <c r="BI103" i="1"/>
  <c r="BJ103" i="1"/>
  <c r="BK103" i="1"/>
  <c r="BL103" i="1"/>
  <c r="BM103" i="1"/>
  <c r="BN103" i="1"/>
  <c r="BO103" i="1"/>
  <c r="BP103" i="1"/>
  <c r="BQ103" i="1"/>
  <c r="BR103" i="1"/>
  <c r="BS103" i="1"/>
  <c r="BT103" i="1"/>
  <c r="BU103" i="1"/>
  <c r="BV103" i="1"/>
  <c r="BW103" i="1"/>
  <c r="BX103" i="1"/>
  <c r="BY103" i="1"/>
  <c r="BZ103" i="1"/>
  <c r="CA103" i="1"/>
  <c r="CB103" i="1"/>
  <c r="CC103" i="1"/>
  <c r="CD103" i="1"/>
  <c r="CE103" i="1"/>
  <c r="CF103" i="1"/>
  <c r="CG103" i="1"/>
  <c r="CH103" i="1"/>
  <c r="CI103" i="1"/>
  <c r="CJ103" i="1"/>
  <c r="CK103" i="1"/>
  <c r="CL103" i="1"/>
  <c r="CM103" i="1"/>
  <c r="CN103" i="1"/>
  <c r="G104" i="1"/>
  <c r="H104" i="1"/>
  <c r="I104" i="1"/>
  <c r="J104" i="1"/>
  <c r="K104" i="1"/>
  <c r="L104" i="1"/>
  <c r="M104" i="1"/>
  <c r="N104" i="1"/>
  <c r="O104" i="1"/>
  <c r="P104" i="1"/>
  <c r="Q104" i="1"/>
  <c r="R104" i="1"/>
  <c r="S104" i="1"/>
  <c r="T104" i="1"/>
  <c r="U104" i="1"/>
  <c r="V104" i="1"/>
  <c r="W104" i="1"/>
  <c r="X104" i="1"/>
  <c r="Y104" i="1"/>
  <c r="Z104" i="1"/>
  <c r="AA104" i="1"/>
  <c r="AB104" i="1"/>
  <c r="AC104" i="1"/>
  <c r="AD104" i="1"/>
  <c r="AE104" i="1"/>
  <c r="AF104" i="1"/>
  <c r="AG104" i="1"/>
  <c r="AH104" i="1"/>
  <c r="AI104" i="1"/>
  <c r="AJ104" i="1"/>
  <c r="AK104" i="1"/>
  <c r="AL104" i="1"/>
  <c r="AM104" i="1"/>
  <c r="AN104" i="1"/>
  <c r="AO104" i="1"/>
  <c r="AP104" i="1"/>
  <c r="AQ104" i="1"/>
  <c r="AR104" i="1"/>
  <c r="AS104" i="1"/>
  <c r="AT104" i="1"/>
  <c r="AU104" i="1"/>
  <c r="AV104" i="1"/>
  <c r="AW104" i="1"/>
  <c r="AX104" i="1"/>
  <c r="AY104" i="1"/>
  <c r="AZ104" i="1"/>
  <c r="BA104" i="1"/>
  <c r="BB104" i="1"/>
  <c r="BC104" i="1"/>
  <c r="BD104" i="1"/>
  <c r="BE104" i="1"/>
  <c r="BF104" i="1"/>
  <c r="BG104" i="1"/>
  <c r="BH104" i="1"/>
  <c r="BI104" i="1"/>
  <c r="BJ104" i="1"/>
  <c r="BK104" i="1"/>
  <c r="BL104" i="1"/>
  <c r="BM104" i="1"/>
  <c r="BN104" i="1"/>
  <c r="BO104" i="1"/>
  <c r="BP104" i="1"/>
  <c r="BQ104" i="1"/>
  <c r="BR104" i="1"/>
  <c r="BS104" i="1"/>
  <c r="BT104" i="1"/>
  <c r="BU104" i="1"/>
  <c r="BV104" i="1"/>
  <c r="BW104" i="1"/>
  <c r="BX104" i="1"/>
  <c r="BY104" i="1"/>
  <c r="BZ104" i="1"/>
  <c r="CA104" i="1"/>
  <c r="CB104" i="1"/>
  <c r="CC104" i="1"/>
  <c r="CD104" i="1"/>
  <c r="CE104" i="1"/>
  <c r="CF104" i="1"/>
  <c r="CG104" i="1"/>
  <c r="CH104" i="1"/>
  <c r="CI104" i="1"/>
  <c r="CJ104" i="1"/>
  <c r="CK104" i="1"/>
  <c r="CL104" i="1"/>
  <c r="CM104" i="1"/>
  <c r="CN104" i="1"/>
  <c r="H43" i="6"/>
  <c r="D28" i="6"/>
  <c r="D29" i="6"/>
  <c r="D30" i="6"/>
  <c r="D31" i="6"/>
  <c r="H31" i="6" s="1"/>
  <c r="D32" i="6"/>
  <c r="D33" i="6"/>
  <c r="H33" i="6" s="1"/>
  <c r="D34" i="6"/>
  <c r="D35" i="6"/>
  <c r="D36" i="6"/>
  <c r="H36" i="6" s="1"/>
  <c r="D37" i="6"/>
  <c r="H37" i="6" s="1"/>
  <c r="D38" i="6"/>
  <c r="H38" i="6" s="1"/>
  <c r="D39" i="6"/>
  <c r="H39" i="6" s="1"/>
  <c r="D40" i="6"/>
  <c r="D41" i="6"/>
  <c r="H41" i="6" s="1"/>
  <c r="D42" i="6"/>
  <c r="H42" i="6" s="1"/>
  <c r="D46" i="6"/>
  <c r="H46" i="6" s="1"/>
  <c r="D49" i="6"/>
  <c r="W113" i="6" s="1"/>
  <c r="D50" i="6"/>
  <c r="AX114" i="6" s="1"/>
  <c r="D51" i="6"/>
  <c r="AZ115" i="6" s="1"/>
  <c r="D52" i="6"/>
  <c r="AT116" i="6" s="1"/>
  <c r="D53" i="6"/>
  <c r="BD117" i="6" s="1"/>
  <c r="D54" i="6"/>
  <c r="AV118" i="6" s="1"/>
  <c r="D20" i="6"/>
  <c r="H20" i="6" s="1"/>
  <c r="H29" i="6"/>
  <c r="H30" i="6"/>
  <c r="D57" i="6"/>
  <c r="H57" i="6" s="1"/>
  <c r="D58" i="6"/>
  <c r="H58" i="6" s="1"/>
  <c r="D59" i="6"/>
  <c r="H59" i="6" s="1"/>
  <c r="D60" i="6"/>
  <c r="H60" i="6" s="1"/>
  <c r="D56" i="6"/>
  <c r="H56" i="6" s="1"/>
  <c r="D63" i="6"/>
  <c r="H63" i="6" s="1"/>
  <c r="D62" i="6"/>
  <c r="H62" i="6" s="1"/>
  <c r="G57" i="6"/>
  <c r="G58" i="6"/>
  <c r="G59" i="6"/>
  <c r="G60" i="6"/>
  <c r="G56" i="6"/>
  <c r="G49" i="6"/>
  <c r="G50" i="6"/>
  <c r="G51" i="6"/>
  <c r="G52" i="6"/>
  <c r="G53" i="6"/>
  <c r="G54" i="6"/>
  <c r="G48" i="6"/>
  <c r="F25" i="6"/>
  <c r="O80" i="6" s="1"/>
  <c r="F26" i="6"/>
  <c r="BV90" i="6" s="1"/>
  <c r="F24" i="6"/>
  <c r="CK79" i="6" s="1"/>
  <c r="F27" i="6"/>
  <c r="BD91" i="6" s="1"/>
  <c r="F32" i="6"/>
  <c r="BY93" i="6" s="1"/>
  <c r="F33" i="6"/>
  <c r="AB94" i="6" s="1"/>
  <c r="F34" i="6"/>
  <c r="BY95" i="6" s="1"/>
  <c r="F35" i="6"/>
  <c r="F36" i="6"/>
  <c r="K97" i="6" s="1"/>
  <c r="F37" i="6"/>
  <c r="CC98" i="6" s="1"/>
  <c r="F38" i="6"/>
  <c r="CC99" i="6" s="1"/>
  <c r="F39" i="6"/>
  <c r="BT100" i="6" s="1"/>
  <c r="F40" i="6"/>
  <c r="AB101" i="6" s="1"/>
  <c r="F41" i="6"/>
  <c r="BR102" i="6" s="1"/>
  <c r="F42" i="6"/>
  <c r="G42" i="6" s="1"/>
  <c r="F43" i="6"/>
  <c r="G43" i="6" s="1"/>
  <c r="F45" i="6"/>
  <c r="I106" i="6" s="1"/>
  <c r="F46" i="6"/>
  <c r="G46" i="6" s="1"/>
  <c r="F31" i="6"/>
  <c r="G92" i="6" s="1"/>
  <c r="F21" i="6"/>
  <c r="AA76" i="6" s="1"/>
  <c r="F20" i="6"/>
  <c r="BW75" i="6" s="1"/>
  <c r="F23" i="6"/>
  <c r="CI78" i="6" s="1"/>
  <c r="F29" i="6"/>
  <c r="G82" i="6" s="1"/>
  <c r="F30" i="6"/>
  <c r="AB89" i="6" s="1"/>
  <c r="F28" i="6"/>
  <c r="CF83" i="6" s="1"/>
  <c r="D14" i="6"/>
  <c r="H14" i="6" s="1"/>
  <c r="D15" i="6"/>
  <c r="H15" i="6" s="1"/>
  <c r="D16" i="6"/>
  <c r="H16" i="6" s="1"/>
  <c r="H17" i="6"/>
  <c r="D18" i="6"/>
  <c r="H18" i="6" s="1"/>
  <c r="D13" i="6"/>
  <c r="H13" i="6" s="1"/>
  <c r="D24" i="6"/>
  <c r="H24" i="6" s="1"/>
  <c r="D25" i="6"/>
  <c r="D26" i="6"/>
  <c r="D23" i="6"/>
  <c r="G16" i="6"/>
  <c r="G17" i="6"/>
  <c r="C9" i="6"/>
  <c r="D6" i="6"/>
  <c r="C6" i="6" s="1"/>
  <c r="D4" i="6"/>
  <c r="F22" i="6" s="1"/>
  <c r="D5" i="6"/>
  <c r="C5" i="6" s="1"/>
  <c r="E5" i="6" s="1"/>
  <c r="CN118" i="6"/>
  <c r="CM118" i="6"/>
  <c r="CL118" i="6"/>
  <c r="CK118" i="6"/>
  <c r="CJ118" i="6"/>
  <c r="CI118" i="6"/>
  <c r="CH118" i="6"/>
  <c r="CG118" i="6"/>
  <c r="CF118" i="6"/>
  <c r="CE118" i="6"/>
  <c r="CD118" i="6"/>
  <c r="CC118" i="6"/>
  <c r="CB118" i="6"/>
  <c r="CA118" i="6"/>
  <c r="BZ118" i="6"/>
  <c r="BY118" i="6"/>
  <c r="BX118" i="6"/>
  <c r="BW118" i="6"/>
  <c r="BV118" i="6"/>
  <c r="BU118" i="6"/>
  <c r="BT118" i="6"/>
  <c r="BS118" i="6"/>
  <c r="BR118" i="6"/>
  <c r="BQ118" i="6"/>
  <c r="BP118" i="6"/>
  <c r="BO118" i="6"/>
  <c r="BN118" i="6"/>
  <c r="BM118" i="6"/>
  <c r="BL118" i="6"/>
  <c r="BK118" i="6"/>
  <c r="BJ118" i="6"/>
  <c r="BI118" i="6"/>
  <c r="BH118" i="6"/>
  <c r="BG118" i="6"/>
  <c r="AG118" i="6"/>
  <c r="AF118" i="6"/>
  <c r="AE118" i="6"/>
  <c r="AD118" i="6"/>
  <c r="AC118" i="6"/>
  <c r="AB118" i="6"/>
  <c r="AA118" i="6"/>
  <c r="Z118" i="6"/>
  <c r="Y118" i="6"/>
  <c r="X118" i="6"/>
  <c r="W118" i="6"/>
  <c r="V118" i="6"/>
  <c r="U118" i="6"/>
  <c r="T118" i="6"/>
  <c r="S118" i="6"/>
  <c r="R118" i="6"/>
  <c r="Q118" i="6"/>
  <c r="P118" i="6"/>
  <c r="O118" i="6"/>
  <c r="N118" i="6"/>
  <c r="M118" i="6"/>
  <c r="L118" i="6"/>
  <c r="K118" i="6"/>
  <c r="J118" i="6"/>
  <c r="I118" i="6"/>
  <c r="H118" i="6"/>
  <c r="G118" i="6"/>
  <c r="CN117" i="6"/>
  <c r="CM117" i="6"/>
  <c r="CL117" i="6"/>
  <c r="CK117" i="6"/>
  <c r="CJ117" i="6"/>
  <c r="CI117" i="6"/>
  <c r="CH117" i="6"/>
  <c r="CG117" i="6"/>
  <c r="CF117" i="6"/>
  <c r="CE117" i="6"/>
  <c r="CD117" i="6"/>
  <c r="CC117" i="6"/>
  <c r="CB117" i="6"/>
  <c r="CA117" i="6"/>
  <c r="BZ117" i="6"/>
  <c r="BY117" i="6"/>
  <c r="BX117" i="6"/>
  <c r="BW117" i="6"/>
  <c r="BV117" i="6"/>
  <c r="BU117" i="6"/>
  <c r="BT117" i="6"/>
  <c r="BS117" i="6"/>
  <c r="BR117" i="6"/>
  <c r="BQ117" i="6"/>
  <c r="BP117" i="6"/>
  <c r="BO117" i="6"/>
  <c r="BN117" i="6"/>
  <c r="BM117" i="6"/>
  <c r="BL117" i="6"/>
  <c r="BK117" i="6"/>
  <c r="BJ117" i="6"/>
  <c r="BI117" i="6"/>
  <c r="BH117" i="6"/>
  <c r="BG117" i="6"/>
  <c r="BF117" i="6"/>
  <c r="BE117" i="6"/>
  <c r="AX117" i="6"/>
  <c r="AW117" i="6"/>
  <c r="AV117" i="6"/>
  <c r="AU117" i="6"/>
  <c r="AT117" i="6"/>
  <c r="AS117" i="6"/>
  <c r="AR117" i="6"/>
  <c r="AQ117" i="6"/>
  <c r="AP117" i="6"/>
  <c r="AO117" i="6"/>
  <c r="AN117" i="6"/>
  <c r="AM117" i="6"/>
  <c r="AL117" i="6"/>
  <c r="AK117" i="6"/>
  <c r="AJ117" i="6"/>
  <c r="AI117" i="6"/>
  <c r="AH117" i="6"/>
  <c r="AG117" i="6"/>
  <c r="AF117" i="6"/>
  <c r="AE117" i="6"/>
  <c r="AD117" i="6"/>
  <c r="AC117" i="6"/>
  <c r="AB117" i="6"/>
  <c r="AA117" i="6"/>
  <c r="Z117" i="6"/>
  <c r="Y117" i="6"/>
  <c r="X117" i="6"/>
  <c r="W117" i="6"/>
  <c r="V117" i="6"/>
  <c r="U117" i="6"/>
  <c r="T117" i="6"/>
  <c r="S117" i="6"/>
  <c r="R117" i="6"/>
  <c r="Q117" i="6"/>
  <c r="P117" i="6"/>
  <c r="O117" i="6"/>
  <c r="N117" i="6"/>
  <c r="M117" i="6"/>
  <c r="L117" i="6"/>
  <c r="K117" i="6"/>
  <c r="J117" i="6"/>
  <c r="I117" i="6"/>
  <c r="H117" i="6"/>
  <c r="G117" i="6"/>
  <c r="CN116" i="6"/>
  <c r="CM116" i="6"/>
  <c r="CL116" i="6"/>
  <c r="CK116" i="6"/>
  <c r="CJ116" i="6"/>
  <c r="CI116" i="6"/>
  <c r="CH116" i="6"/>
  <c r="CG116" i="6"/>
  <c r="CF116" i="6"/>
  <c r="CE116" i="6"/>
  <c r="CD116" i="6"/>
  <c r="CC116" i="6"/>
  <c r="CB116" i="6"/>
  <c r="CA116" i="6"/>
  <c r="BZ116" i="6"/>
  <c r="BY116" i="6"/>
  <c r="BX116" i="6"/>
  <c r="BW116" i="6"/>
  <c r="BV116" i="6"/>
  <c r="BU116" i="6"/>
  <c r="BT116" i="6"/>
  <c r="BS116" i="6"/>
  <c r="BR116" i="6"/>
  <c r="BQ116" i="6"/>
  <c r="BP116" i="6"/>
  <c r="BO116" i="6"/>
  <c r="BN116" i="6"/>
  <c r="BM116" i="6"/>
  <c r="BL116" i="6"/>
  <c r="BK116" i="6"/>
  <c r="BJ116" i="6"/>
  <c r="BI116" i="6"/>
  <c r="BH116" i="6"/>
  <c r="BG116" i="6"/>
  <c r="AS116" i="6"/>
  <c r="AR116" i="6"/>
  <c r="AQ116" i="6"/>
  <c r="AP116" i="6"/>
  <c r="AO116" i="6"/>
  <c r="AN116" i="6"/>
  <c r="AM116" i="6"/>
  <c r="AL116" i="6"/>
  <c r="AK116" i="6"/>
  <c r="AJ116" i="6"/>
  <c r="AI116" i="6"/>
  <c r="AH116" i="6"/>
  <c r="AG116" i="6"/>
  <c r="AF116" i="6"/>
  <c r="AE116" i="6"/>
  <c r="AD116" i="6"/>
  <c r="AC116" i="6"/>
  <c r="AB116" i="6"/>
  <c r="AA116" i="6"/>
  <c r="Z116" i="6"/>
  <c r="Y116" i="6"/>
  <c r="X116" i="6"/>
  <c r="W116" i="6"/>
  <c r="V116" i="6"/>
  <c r="U116" i="6"/>
  <c r="T116" i="6"/>
  <c r="S116" i="6"/>
  <c r="R116" i="6"/>
  <c r="Q116" i="6"/>
  <c r="P116" i="6"/>
  <c r="O116" i="6"/>
  <c r="N116" i="6"/>
  <c r="M116" i="6"/>
  <c r="L116" i="6"/>
  <c r="K116" i="6"/>
  <c r="J116" i="6"/>
  <c r="I116" i="6"/>
  <c r="H116" i="6"/>
  <c r="G116" i="6"/>
  <c r="CN115" i="6"/>
  <c r="CM115" i="6"/>
  <c r="CL115" i="6"/>
  <c r="CK115" i="6"/>
  <c r="CJ115" i="6"/>
  <c r="CI115" i="6"/>
  <c r="CH115" i="6"/>
  <c r="CG115" i="6"/>
  <c r="CF115" i="6"/>
  <c r="CE115" i="6"/>
  <c r="CD115" i="6"/>
  <c r="CC115" i="6"/>
  <c r="CB115" i="6"/>
  <c r="CA115" i="6"/>
  <c r="BZ115" i="6"/>
  <c r="BY115" i="6"/>
  <c r="BX115" i="6"/>
  <c r="BW115" i="6"/>
  <c r="BV115" i="6"/>
  <c r="BU115" i="6"/>
  <c r="BT115" i="6"/>
  <c r="BS115" i="6"/>
  <c r="BR115" i="6"/>
  <c r="BQ115" i="6"/>
  <c r="BP115" i="6"/>
  <c r="BO115" i="6"/>
  <c r="BN115" i="6"/>
  <c r="BM115" i="6"/>
  <c r="BL115" i="6"/>
  <c r="BK115" i="6"/>
  <c r="BJ115" i="6"/>
  <c r="BI115" i="6"/>
  <c r="BH115" i="6"/>
  <c r="BG115" i="6"/>
  <c r="AS115" i="6"/>
  <c r="AR115" i="6"/>
  <c r="AQ115" i="6"/>
  <c r="AP115" i="6"/>
  <c r="AO115" i="6"/>
  <c r="AN115" i="6"/>
  <c r="AM115" i="6"/>
  <c r="AL115" i="6"/>
  <c r="AK115" i="6"/>
  <c r="AJ115" i="6"/>
  <c r="AI115" i="6"/>
  <c r="AH115" i="6"/>
  <c r="AG115" i="6"/>
  <c r="AF115" i="6"/>
  <c r="AE115" i="6"/>
  <c r="AD115" i="6"/>
  <c r="AC115" i="6"/>
  <c r="AB115" i="6"/>
  <c r="AA115" i="6"/>
  <c r="Z115" i="6"/>
  <c r="Y115" i="6"/>
  <c r="X115" i="6"/>
  <c r="W115" i="6"/>
  <c r="V115" i="6"/>
  <c r="U115" i="6"/>
  <c r="T115" i="6"/>
  <c r="S115" i="6"/>
  <c r="R115" i="6"/>
  <c r="Q115" i="6"/>
  <c r="P115" i="6"/>
  <c r="O115" i="6"/>
  <c r="N115" i="6"/>
  <c r="M115" i="6"/>
  <c r="L115" i="6"/>
  <c r="K115" i="6"/>
  <c r="J115" i="6"/>
  <c r="I115" i="6"/>
  <c r="H115" i="6"/>
  <c r="G115" i="6"/>
  <c r="CN114" i="6"/>
  <c r="CM114" i="6"/>
  <c r="CL114" i="6"/>
  <c r="CK114" i="6"/>
  <c r="CJ114" i="6"/>
  <c r="CI114" i="6"/>
  <c r="CH114" i="6"/>
  <c r="CG114" i="6"/>
  <c r="CF114" i="6"/>
  <c r="CE114" i="6"/>
  <c r="CD114" i="6"/>
  <c r="CC114" i="6"/>
  <c r="CB114" i="6"/>
  <c r="CA114" i="6"/>
  <c r="BZ114" i="6"/>
  <c r="BY114" i="6"/>
  <c r="BX114" i="6"/>
  <c r="BW114" i="6"/>
  <c r="BV114" i="6"/>
  <c r="BU114" i="6"/>
  <c r="BT114" i="6"/>
  <c r="BS114" i="6"/>
  <c r="BR114" i="6"/>
  <c r="BQ114" i="6"/>
  <c r="BP114" i="6"/>
  <c r="BO114" i="6"/>
  <c r="BN114" i="6"/>
  <c r="BM114" i="6"/>
  <c r="BL114" i="6"/>
  <c r="BK114" i="6"/>
  <c r="BJ114" i="6"/>
  <c r="BI114" i="6"/>
  <c r="BH114" i="6"/>
  <c r="BG114" i="6"/>
  <c r="AS114" i="6"/>
  <c r="AR114" i="6"/>
  <c r="AQ114" i="6"/>
  <c r="AP114" i="6"/>
  <c r="AO114" i="6"/>
  <c r="AN114" i="6"/>
  <c r="AM114" i="6"/>
  <c r="AL114" i="6"/>
  <c r="AK114" i="6"/>
  <c r="AJ114" i="6"/>
  <c r="AI114" i="6"/>
  <c r="AH114" i="6"/>
  <c r="AG114" i="6"/>
  <c r="AF114" i="6"/>
  <c r="AE114" i="6"/>
  <c r="AD114" i="6"/>
  <c r="AC114" i="6"/>
  <c r="AB114" i="6"/>
  <c r="AA114" i="6"/>
  <c r="Z114" i="6"/>
  <c r="Y114" i="6"/>
  <c r="X114" i="6"/>
  <c r="W114" i="6"/>
  <c r="V114" i="6"/>
  <c r="U114" i="6"/>
  <c r="T114" i="6"/>
  <c r="S114" i="6"/>
  <c r="R114" i="6"/>
  <c r="Q114" i="6"/>
  <c r="P114" i="6"/>
  <c r="O114" i="6"/>
  <c r="N114" i="6"/>
  <c r="M114" i="6"/>
  <c r="L114" i="6"/>
  <c r="K114" i="6"/>
  <c r="J114" i="6"/>
  <c r="I114" i="6"/>
  <c r="H114" i="6"/>
  <c r="G114" i="6"/>
  <c r="CN113" i="6"/>
  <c r="CM113" i="6"/>
  <c r="CL113" i="6"/>
  <c r="CK113" i="6"/>
  <c r="CJ113" i="6"/>
  <c r="CI113" i="6"/>
  <c r="CH113" i="6"/>
  <c r="CG113" i="6"/>
  <c r="CF113" i="6"/>
  <c r="CE113" i="6"/>
  <c r="CD113" i="6"/>
  <c r="CC113" i="6"/>
  <c r="CB113" i="6"/>
  <c r="CA113" i="6"/>
  <c r="BZ113" i="6"/>
  <c r="BY113" i="6"/>
  <c r="BX113" i="6"/>
  <c r="BW113" i="6"/>
  <c r="BV113" i="6"/>
  <c r="BU113" i="6"/>
  <c r="BT113" i="6"/>
  <c r="BS113" i="6"/>
  <c r="BR113" i="6"/>
  <c r="BQ113" i="6"/>
  <c r="BP113" i="6"/>
  <c r="BO113" i="6"/>
  <c r="BN113" i="6"/>
  <c r="BM113" i="6"/>
  <c r="BL113" i="6"/>
  <c r="BK113" i="6"/>
  <c r="BJ113" i="6"/>
  <c r="BI113" i="6"/>
  <c r="BH113" i="6"/>
  <c r="BG113" i="6"/>
  <c r="O113" i="6"/>
  <c r="N113" i="6"/>
  <c r="M113" i="6"/>
  <c r="L113" i="6"/>
  <c r="K113" i="6"/>
  <c r="J113" i="6"/>
  <c r="I113" i="6"/>
  <c r="H113" i="6"/>
  <c r="G113" i="6"/>
  <c r="CN112" i="6"/>
  <c r="CM112" i="6"/>
  <c r="CL112" i="6"/>
  <c r="CK112" i="6"/>
  <c r="CJ112" i="6"/>
  <c r="CI112" i="6"/>
  <c r="CH112" i="6"/>
  <c r="CG112" i="6"/>
  <c r="CF112" i="6"/>
  <c r="CE112" i="6"/>
  <c r="CD112" i="6"/>
  <c r="CC112" i="6"/>
  <c r="CB112" i="6"/>
  <c r="CA112" i="6"/>
  <c r="BZ112" i="6"/>
  <c r="BY112" i="6"/>
  <c r="BX112" i="6"/>
  <c r="BW112" i="6"/>
  <c r="BV112" i="6"/>
  <c r="BU112" i="6"/>
  <c r="BT112" i="6"/>
  <c r="BS112" i="6"/>
  <c r="BR112" i="6"/>
  <c r="BQ112" i="6"/>
  <c r="BP112" i="6"/>
  <c r="BO112" i="6"/>
  <c r="BN112" i="6"/>
  <c r="BM112" i="6"/>
  <c r="BL112" i="6"/>
  <c r="BK112" i="6"/>
  <c r="BJ112" i="6"/>
  <c r="BI112" i="6"/>
  <c r="BH112" i="6"/>
  <c r="BG112" i="6"/>
  <c r="AG112" i="6"/>
  <c r="AF112" i="6"/>
  <c r="AE112" i="6"/>
  <c r="AD112" i="6"/>
  <c r="AC112" i="6"/>
  <c r="AB112" i="6"/>
  <c r="AA112" i="6"/>
  <c r="Z112" i="6"/>
  <c r="Y112" i="6"/>
  <c r="X112" i="6"/>
  <c r="W112" i="6"/>
  <c r="V112" i="6"/>
  <c r="U112" i="6"/>
  <c r="T112" i="6"/>
  <c r="S112" i="6"/>
  <c r="R112" i="6"/>
  <c r="Q112" i="6"/>
  <c r="P112" i="6"/>
  <c r="O112" i="6"/>
  <c r="N112" i="6"/>
  <c r="M112" i="6"/>
  <c r="L112" i="6"/>
  <c r="K112" i="6"/>
  <c r="J112" i="6"/>
  <c r="I112" i="6"/>
  <c r="H112" i="6"/>
  <c r="G112" i="6"/>
  <c r="H80" i="1"/>
  <c r="I80" i="1"/>
  <c r="J80" i="1"/>
  <c r="K80" i="1"/>
  <c r="L80" i="1"/>
  <c r="M80" i="1"/>
  <c r="N80" i="1"/>
  <c r="O80" i="1"/>
  <c r="P80" i="1"/>
  <c r="Q80" i="1"/>
  <c r="R80" i="1"/>
  <c r="S80" i="1"/>
  <c r="T80" i="1"/>
  <c r="U80" i="1"/>
  <c r="V80" i="1"/>
  <c r="W80" i="1"/>
  <c r="X80" i="1"/>
  <c r="Y80" i="1"/>
  <c r="Z80" i="1"/>
  <c r="AA80" i="1"/>
  <c r="AB80" i="1"/>
  <c r="AC80" i="1"/>
  <c r="AD80" i="1"/>
  <c r="AE80" i="1"/>
  <c r="AF80" i="1"/>
  <c r="AG80" i="1"/>
  <c r="AH80" i="1"/>
  <c r="AI80" i="1"/>
  <c r="AJ80" i="1"/>
  <c r="AK80" i="1"/>
  <c r="AL80" i="1"/>
  <c r="AM80" i="1"/>
  <c r="AN80" i="1"/>
  <c r="AO80" i="1"/>
  <c r="AP80" i="1"/>
  <c r="AQ80" i="1"/>
  <c r="AR80" i="1"/>
  <c r="AS80" i="1"/>
  <c r="AT80" i="1"/>
  <c r="AU80" i="1"/>
  <c r="AV80" i="1"/>
  <c r="AW80" i="1"/>
  <c r="AX80" i="1"/>
  <c r="AY80" i="1"/>
  <c r="AZ80" i="1"/>
  <c r="BA80" i="1"/>
  <c r="BB80" i="1"/>
  <c r="BC80" i="1"/>
  <c r="BD80" i="1"/>
  <c r="BE80" i="1"/>
  <c r="BF80" i="1"/>
  <c r="BG80" i="1"/>
  <c r="BH80" i="1"/>
  <c r="BI80" i="1"/>
  <c r="BJ80" i="1"/>
  <c r="BK80" i="1"/>
  <c r="BL80" i="1"/>
  <c r="BM80" i="1"/>
  <c r="BN80" i="1"/>
  <c r="BO80" i="1"/>
  <c r="BP80" i="1"/>
  <c r="BQ80" i="1"/>
  <c r="BR80" i="1"/>
  <c r="BS80" i="1"/>
  <c r="BT80" i="1"/>
  <c r="BU80" i="1"/>
  <c r="BV80" i="1"/>
  <c r="BW80" i="1"/>
  <c r="BX80" i="1"/>
  <c r="BY80" i="1"/>
  <c r="BZ80" i="1"/>
  <c r="CA80" i="1"/>
  <c r="CB80" i="1"/>
  <c r="CC80" i="1"/>
  <c r="CD80" i="1"/>
  <c r="CE80" i="1"/>
  <c r="CF80" i="1"/>
  <c r="CG80" i="1"/>
  <c r="CH80" i="1"/>
  <c r="CI80" i="1"/>
  <c r="CJ80" i="1"/>
  <c r="CK80" i="1"/>
  <c r="CL80" i="1"/>
  <c r="CM80" i="1"/>
  <c r="CN80" i="1"/>
  <c r="G80" i="1"/>
  <c r="H87" i="1"/>
  <c r="I87" i="1"/>
  <c r="J87" i="1"/>
  <c r="K87" i="1"/>
  <c r="L87" i="1"/>
  <c r="M87" i="1"/>
  <c r="N87" i="1"/>
  <c r="O87" i="1"/>
  <c r="P87" i="1"/>
  <c r="Q87" i="1"/>
  <c r="R87" i="1"/>
  <c r="S87" i="1"/>
  <c r="T87" i="1"/>
  <c r="U87" i="1"/>
  <c r="V87" i="1"/>
  <c r="W87" i="1"/>
  <c r="X87" i="1"/>
  <c r="Y87" i="1"/>
  <c r="Z87" i="1"/>
  <c r="AA87" i="1"/>
  <c r="AB87" i="1"/>
  <c r="AC87" i="1"/>
  <c r="AD87" i="1"/>
  <c r="AE87" i="1"/>
  <c r="AF87" i="1"/>
  <c r="AG87" i="1"/>
  <c r="AH87" i="1"/>
  <c r="AI87" i="1"/>
  <c r="AJ87" i="1"/>
  <c r="AK87" i="1"/>
  <c r="AL87" i="1"/>
  <c r="AM87" i="1"/>
  <c r="AN87" i="1"/>
  <c r="AO87" i="1"/>
  <c r="AP87" i="1"/>
  <c r="AQ87" i="1"/>
  <c r="AR87" i="1"/>
  <c r="AS87" i="1"/>
  <c r="AT87" i="1"/>
  <c r="AU87" i="1"/>
  <c r="AV87" i="1"/>
  <c r="AW87" i="1"/>
  <c r="AX87" i="1"/>
  <c r="AY87" i="1"/>
  <c r="AZ87" i="1"/>
  <c r="BA87" i="1"/>
  <c r="BB87" i="1"/>
  <c r="BC87" i="1"/>
  <c r="BD87" i="1"/>
  <c r="BE87" i="1"/>
  <c r="BF87" i="1"/>
  <c r="BG87" i="1"/>
  <c r="BH87" i="1"/>
  <c r="BI87" i="1"/>
  <c r="BJ87" i="1"/>
  <c r="BK87" i="1"/>
  <c r="BL87" i="1"/>
  <c r="BM87" i="1"/>
  <c r="BN87" i="1"/>
  <c r="BO87" i="1"/>
  <c r="BP87" i="1"/>
  <c r="BQ87" i="1"/>
  <c r="BR87" i="1"/>
  <c r="BS87" i="1"/>
  <c r="BT87" i="1"/>
  <c r="BU87" i="1"/>
  <c r="BV87" i="1"/>
  <c r="BW87" i="1"/>
  <c r="BX87" i="1"/>
  <c r="BY87" i="1"/>
  <c r="BZ87" i="1"/>
  <c r="CA87" i="1"/>
  <c r="CB87" i="1"/>
  <c r="CC87" i="1"/>
  <c r="CD87" i="1"/>
  <c r="CE87" i="1"/>
  <c r="CF87" i="1"/>
  <c r="CG87" i="1"/>
  <c r="CH87" i="1"/>
  <c r="CI87" i="1"/>
  <c r="CJ87" i="1"/>
  <c r="CK87" i="1"/>
  <c r="CL87" i="1"/>
  <c r="CM87" i="1"/>
  <c r="CN87" i="1"/>
  <c r="G87" i="1"/>
  <c r="H81" i="1"/>
  <c r="I81" i="1"/>
  <c r="J81" i="1"/>
  <c r="K81" i="1"/>
  <c r="L81" i="1"/>
  <c r="M81" i="1"/>
  <c r="N81" i="1"/>
  <c r="O81" i="1"/>
  <c r="P81" i="1"/>
  <c r="Q81" i="1"/>
  <c r="R81" i="1"/>
  <c r="S81" i="1"/>
  <c r="T81" i="1"/>
  <c r="U81" i="1"/>
  <c r="V81" i="1"/>
  <c r="W81" i="1"/>
  <c r="X81" i="1"/>
  <c r="Y81" i="1"/>
  <c r="Z81" i="1"/>
  <c r="AA81" i="1"/>
  <c r="AB81" i="1"/>
  <c r="AC81" i="1"/>
  <c r="AD81" i="1"/>
  <c r="AE81" i="1"/>
  <c r="AF81" i="1"/>
  <c r="AG81" i="1"/>
  <c r="AH81" i="1"/>
  <c r="AI81" i="1"/>
  <c r="AJ81" i="1"/>
  <c r="AK81" i="1"/>
  <c r="AL81" i="1"/>
  <c r="AM81" i="1"/>
  <c r="AN81" i="1"/>
  <c r="AO81" i="1"/>
  <c r="AP81" i="1"/>
  <c r="AQ81" i="1"/>
  <c r="AR81" i="1"/>
  <c r="AS81" i="1"/>
  <c r="AT81" i="1"/>
  <c r="AU81" i="1"/>
  <c r="AV81" i="1"/>
  <c r="AW81" i="1"/>
  <c r="AX81" i="1"/>
  <c r="AY81" i="1"/>
  <c r="AZ81" i="1"/>
  <c r="BA81" i="1"/>
  <c r="BB81" i="1"/>
  <c r="BC81" i="1"/>
  <c r="BD81" i="1"/>
  <c r="BE81" i="1"/>
  <c r="BF81" i="1"/>
  <c r="BG81" i="1"/>
  <c r="BH81" i="1"/>
  <c r="BI81" i="1"/>
  <c r="BJ81" i="1"/>
  <c r="BK81" i="1"/>
  <c r="BL81" i="1"/>
  <c r="BM81" i="1"/>
  <c r="BN81" i="1"/>
  <c r="BO81" i="1"/>
  <c r="BP81" i="1"/>
  <c r="BQ81" i="1"/>
  <c r="BR81" i="1"/>
  <c r="BS81" i="1"/>
  <c r="BT81" i="1"/>
  <c r="BU81" i="1"/>
  <c r="BV81" i="1"/>
  <c r="BW81" i="1"/>
  <c r="BX81" i="1"/>
  <c r="BY81" i="1"/>
  <c r="BZ81" i="1"/>
  <c r="CA81" i="1"/>
  <c r="CB81" i="1"/>
  <c r="CC81" i="1"/>
  <c r="CD81" i="1"/>
  <c r="CE81" i="1"/>
  <c r="CF81" i="1"/>
  <c r="CG81" i="1"/>
  <c r="CH81" i="1"/>
  <c r="CI81" i="1"/>
  <c r="CJ81" i="1"/>
  <c r="CK81" i="1"/>
  <c r="CL81" i="1"/>
  <c r="CM81" i="1"/>
  <c r="CN81" i="1"/>
  <c r="G81" i="1"/>
  <c r="G78" i="1"/>
  <c r="H78" i="1"/>
  <c r="I78" i="1"/>
  <c r="J78" i="1"/>
  <c r="K78" i="1"/>
  <c r="L78" i="1"/>
  <c r="M78" i="1"/>
  <c r="N78" i="1"/>
  <c r="O78" i="1"/>
  <c r="P78" i="1"/>
  <c r="Q78" i="1"/>
  <c r="R78" i="1"/>
  <c r="S78" i="1"/>
  <c r="T78" i="1"/>
  <c r="U78" i="1"/>
  <c r="V78" i="1"/>
  <c r="W78" i="1"/>
  <c r="X78" i="1"/>
  <c r="Y78" i="1"/>
  <c r="Z78" i="1"/>
  <c r="AA78" i="1"/>
  <c r="AB78" i="1"/>
  <c r="AC78" i="1"/>
  <c r="AD78" i="1"/>
  <c r="AE78" i="1"/>
  <c r="AF78" i="1"/>
  <c r="AG78" i="1"/>
  <c r="AH78" i="1"/>
  <c r="AI78" i="1"/>
  <c r="AJ78" i="1"/>
  <c r="AK78" i="1"/>
  <c r="AL78" i="1"/>
  <c r="AM78" i="1"/>
  <c r="AN78" i="1"/>
  <c r="AO78" i="1"/>
  <c r="AP78" i="1"/>
  <c r="AQ78" i="1"/>
  <c r="AR78" i="1"/>
  <c r="AS78" i="1"/>
  <c r="AT78" i="1"/>
  <c r="AU78" i="1"/>
  <c r="AV78" i="1"/>
  <c r="AW78" i="1"/>
  <c r="AX78" i="1"/>
  <c r="AY78" i="1"/>
  <c r="AZ78" i="1"/>
  <c r="BA78" i="1"/>
  <c r="BB78" i="1"/>
  <c r="BC78" i="1"/>
  <c r="BD78" i="1"/>
  <c r="BE78" i="1"/>
  <c r="BF78" i="1"/>
  <c r="BG78" i="1"/>
  <c r="BH78" i="1"/>
  <c r="BI78" i="1"/>
  <c r="BJ78" i="1"/>
  <c r="BK78" i="1"/>
  <c r="BL78" i="1"/>
  <c r="BM78" i="1"/>
  <c r="BN78" i="1"/>
  <c r="BO78" i="1"/>
  <c r="BP78" i="1"/>
  <c r="BQ78" i="1"/>
  <c r="BR78" i="1"/>
  <c r="BS78" i="1"/>
  <c r="BT78" i="1"/>
  <c r="BU78" i="1"/>
  <c r="BV78" i="1"/>
  <c r="BW78" i="1"/>
  <c r="BX78" i="1"/>
  <c r="BY78" i="1"/>
  <c r="BZ78" i="1"/>
  <c r="CA78" i="1"/>
  <c r="CB78" i="1"/>
  <c r="CC78" i="1"/>
  <c r="CD78" i="1"/>
  <c r="CE78" i="1"/>
  <c r="CF78" i="1"/>
  <c r="CG78" i="1"/>
  <c r="CH78" i="1"/>
  <c r="CI78" i="1"/>
  <c r="CJ78" i="1"/>
  <c r="CK78" i="1"/>
  <c r="CL78" i="1"/>
  <c r="CM78" i="1"/>
  <c r="CN78" i="1"/>
  <c r="G79" i="1"/>
  <c r="H79" i="1"/>
  <c r="I79" i="1"/>
  <c r="J79" i="1"/>
  <c r="K79" i="1"/>
  <c r="L79" i="1"/>
  <c r="M79" i="1"/>
  <c r="N79" i="1"/>
  <c r="O79" i="1"/>
  <c r="P79" i="1"/>
  <c r="Q79" i="1"/>
  <c r="R79" i="1"/>
  <c r="S79" i="1"/>
  <c r="T79" i="1"/>
  <c r="U79" i="1"/>
  <c r="V79" i="1"/>
  <c r="W79" i="1"/>
  <c r="X79" i="1"/>
  <c r="Y79" i="1"/>
  <c r="Z79" i="1"/>
  <c r="AA79" i="1"/>
  <c r="AB79" i="1"/>
  <c r="AC79" i="1"/>
  <c r="AD79" i="1"/>
  <c r="AE79" i="1"/>
  <c r="AF79" i="1"/>
  <c r="AG79" i="1"/>
  <c r="AH79" i="1"/>
  <c r="AI79" i="1"/>
  <c r="AJ79" i="1"/>
  <c r="AK79" i="1"/>
  <c r="AL79" i="1"/>
  <c r="AM79" i="1"/>
  <c r="AN79" i="1"/>
  <c r="AO79" i="1"/>
  <c r="AP79" i="1"/>
  <c r="AQ79" i="1"/>
  <c r="AR79" i="1"/>
  <c r="AS79" i="1"/>
  <c r="AT79" i="1"/>
  <c r="AU79" i="1"/>
  <c r="AV79" i="1"/>
  <c r="AW79" i="1"/>
  <c r="AX79" i="1"/>
  <c r="AY79" i="1"/>
  <c r="AZ79" i="1"/>
  <c r="BA79" i="1"/>
  <c r="BB79" i="1"/>
  <c r="BC79" i="1"/>
  <c r="BD79" i="1"/>
  <c r="BE79" i="1"/>
  <c r="BF79" i="1"/>
  <c r="BG79" i="1"/>
  <c r="BH79" i="1"/>
  <c r="BI79" i="1"/>
  <c r="BJ79" i="1"/>
  <c r="BK79" i="1"/>
  <c r="BL79" i="1"/>
  <c r="BM79" i="1"/>
  <c r="BN79" i="1"/>
  <c r="BO79" i="1"/>
  <c r="BP79" i="1"/>
  <c r="BQ79" i="1"/>
  <c r="BR79" i="1"/>
  <c r="BS79" i="1"/>
  <c r="BT79" i="1"/>
  <c r="BU79" i="1"/>
  <c r="BV79" i="1"/>
  <c r="BW79" i="1"/>
  <c r="BX79" i="1"/>
  <c r="BY79" i="1"/>
  <c r="BZ79" i="1"/>
  <c r="CA79" i="1"/>
  <c r="CB79" i="1"/>
  <c r="CC79" i="1"/>
  <c r="CD79" i="1"/>
  <c r="CE79" i="1"/>
  <c r="CF79" i="1"/>
  <c r="CG79" i="1"/>
  <c r="CH79" i="1"/>
  <c r="CI79" i="1"/>
  <c r="CJ79" i="1"/>
  <c r="CK79" i="1"/>
  <c r="CL79" i="1"/>
  <c r="CM79" i="1"/>
  <c r="CN79" i="1"/>
  <c r="G77" i="1"/>
  <c r="H77" i="1"/>
  <c r="I77" i="1"/>
  <c r="J77" i="1"/>
  <c r="K77" i="1"/>
  <c r="L77" i="1"/>
  <c r="M77" i="1"/>
  <c r="N77" i="1"/>
  <c r="O77" i="1"/>
  <c r="P77" i="1"/>
  <c r="Q77" i="1"/>
  <c r="R77" i="1"/>
  <c r="S77" i="1"/>
  <c r="T77" i="1"/>
  <c r="U77" i="1"/>
  <c r="V77" i="1"/>
  <c r="W77" i="1"/>
  <c r="X77" i="1"/>
  <c r="Y77" i="1"/>
  <c r="Z77" i="1"/>
  <c r="AA77" i="1"/>
  <c r="AB77" i="1"/>
  <c r="AC77" i="1"/>
  <c r="AD77" i="1"/>
  <c r="AE77" i="1"/>
  <c r="AF77" i="1"/>
  <c r="AG77" i="1"/>
  <c r="AH77" i="1"/>
  <c r="AI77" i="1"/>
  <c r="AJ77" i="1"/>
  <c r="AK77" i="1"/>
  <c r="AL77" i="1"/>
  <c r="AM77" i="1"/>
  <c r="AN77" i="1"/>
  <c r="AO77" i="1"/>
  <c r="AP77" i="1"/>
  <c r="AQ77" i="1"/>
  <c r="AR77" i="1"/>
  <c r="AS77" i="1"/>
  <c r="AT77" i="1"/>
  <c r="AU77" i="1"/>
  <c r="AV77" i="1"/>
  <c r="AW77" i="1"/>
  <c r="AX77" i="1"/>
  <c r="AY77" i="1"/>
  <c r="AZ77" i="1"/>
  <c r="BA77" i="1"/>
  <c r="BB77" i="1"/>
  <c r="BC77" i="1"/>
  <c r="BD77" i="1"/>
  <c r="BE77" i="1"/>
  <c r="BF77" i="1"/>
  <c r="BG77" i="1"/>
  <c r="BH77" i="1"/>
  <c r="BI77" i="1"/>
  <c r="BJ77" i="1"/>
  <c r="BK77" i="1"/>
  <c r="BL77" i="1"/>
  <c r="BM77" i="1"/>
  <c r="BN77" i="1"/>
  <c r="BO77" i="1"/>
  <c r="BP77" i="1"/>
  <c r="BQ77" i="1"/>
  <c r="BR77" i="1"/>
  <c r="BS77" i="1"/>
  <c r="BT77" i="1"/>
  <c r="BU77" i="1"/>
  <c r="BV77" i="1"/>
  <c r="BW77" i="1"/>
  <c r="BX77" i="1"/>
  <c r="BY77" i="1"/>
  <c r="BZ77" i="1"/>
  <c r="CA77" i="1"/>
  <c r="CB77" i="1"/>
  <c r="CC77" i="1"/>
  <c r="CD77" i="1"/>
  <c r="CE77" i="1"/>
  <c r="CF77" i="1"/>
  <c r="CG77" i="1"/>
  <c r="CH77" i="1"/>
  <c r="CI77" i="1"/>
  <c r="CJ77" i="1"/>
  <c r="CK77" i="1"/>
  <c r="CL77" i="1"/>
  <c r="CM77" i="1"/>
  <c r="CN77" i="1"/>
  <c r="P76" i="1"/>
  <c r="Q76" i="1"/>
  <c r="R76" i="1"/>
  <c r="S76" i="1"/>
  <c r="T76" i="1"/>
  <c r="U76" i="1"/>
  <c r="V76" i="1"/>
  <c r="W76" i="1"/>
  <c r="X76" i="1"/>
  <c r="Y76" i="1"/>
  <c r="Z76" i="1"/>
  <c r="AA76" i="1"/>
  <c r="AB76" i="1"/>
  <c r="AC76" i="1"/>
  <c r="AD76" i="1"/>
  <c r="AE76" i="1"/>
  <c r="AF76" i="1"/>
  <c r="AG76" i="1"/>
  <c r="AH76" i="1"/>
  <c r="AI76" i="1"/>
  <c r="AJ76" i="1"/>
  <c r="AK76" i="1"/>
  <c r="AL76" i="1"/>
  <c r="AM76" i="1"/>
  <c r="AN76" i="1"/>
  <c r="AO76" i="1"/>
  <c r="AP76" i="1"/>
  <c r="AQ76" i="1"/>
  <c r="AR76" i="1"/>
  <c r="AS76" i="1"/>
  <c r="AT76" i="1"/>
  <c r="AU76" i="1"/>
  <c r="AV76" i="1"/>
  <c r="AW76" i="1"/>
  <c r="AX76" i="1"/>
  <c r="AY76" i="1"/>
  <c r="AZ76" i="1"/>
  <c r="BA76" i="1"/>
  <c r="BB76" i="1"/>
  <c r="BC76" i="1"/>
  <c r="BD76" i="1"/>
  <c r="BE76" i="1"/>
  <c r="BF76" i="1"/>
  <c r="BG76" i="1"/>
  <c r="BH76" i="1"/>
  <c r="BI76" i="1"/>
  <c r="BJ76" i="1"/>
  <c r="BK76" i="1"/>
  <c r="BL76" i="1"/>
  <c r="BM76" i="1"/>
  <c r="BN76" i="1"/>
  <c r="BO76" i="1"/>
  <c r="BP76" i="1"/>
  <c r="BQ76" i="1"/>
  <c r="BR76" i="1"/>
  <c r="BS76" i="1"/>
  <c r="BT76" i="1"/>
  <c r="BU76" i="1"/>
  <c r="BV76" i="1"/>
  <c r="BW76" i="1"/>
  <c r="BX76" i="1"/>
  <c r="BY76" i="1"/>
  <c r="BZ76" i="1"/>
  <c r="CA76" i="1"/>
  <c r="CB76" i="1"/>
  <c r="CC76" i="1"/>
  <c r="CD76" i="1"/>
  <c r="CE76" i="1"/>
  <c r="CF76" i="1"/>
  <c r="CG76" i="1"/>
  <c r="CH76" i="1"/>
  <c r="CI76" i="1"/>
  <c r="CJ76" i="1"/>
  <c r="CK76" i="1"/>
  <c r="CL76" i="1"/>
  <c r="CM76" i="1"/>
  <c r="CN76" i="1"/>
  <c r="G76" i="1"/>
  <c r="H76" i="1"/>
  <c r="I76" i="1"/>
  <c r="J76" i="1"/>
  <c r="K76" i="1"/>
  <c r="L76" i="1"/>
  <c r="M76" i="1"/>
  <c r="N76" i="1"/>
  <c r="O76" i="1"/>
  <c r="G75" i="1"/>
  <c r="H75" i="1"/>
  <c r="I75" i="1"/>
  <c r="J75" i="1"/>
  <c r="K75" i="1"/>
  <c r="L75" i="1"/>
  <c r="M75" i="1"/>
  <c r="N75" i="1"/>
  <c r="O75" i="1"/>
  <c r="P75" i="1"/>
  <c r="Q75" i="1"/>
  <c r="R75" i="1"/>
  <c r="S75" i="1"/>
  <c r="T75" i="1"/>
  <c r="U75" i="1"/>
  <c r="V75" i="1"/>
  <c r="W75" i="1"/>
  <c r="X75" i="1"/>
  <c r="Y75" i="1"/>
  <c r="Z75" i="1"/>
  <c r="AA75" i="1"/>
  <c r="AB75" i="1"/>
  <c r="AC75" i="1"/>
  <c r="AD75" i="1"/>
  <c r="AE75" i="1"/>
  <c r="AF75" i="1"/>
  <c r="AG75" i="1"/>
  <c r="AH75" i="1"/>
  <c r="AI75" i="1"/>
  <c r="AJ75" i="1"/>
  <c r="AK75" i="1"/>
  <c r="AL75" i="1"/>
  <c r="AM75" i="1"/>
  <c r="AN75" i="1"/>
  <c r="AO75" i="1"/>
  <c r="AP75" i="1"/>
  <c r="AQ75" i="1"/>
  <c r="AR75" i="1"/>
  <c r="AS75" i="1"/>
  <c r="AT75" i="1"/>
  <c r="AU75" i="1"/>
  <c r="AV75" i="1"/>
  <c r="AW75" i="1"/>
  <c r="AX75" i="1"/>
  <c r="AY75" i="1"/>
  <c r="AZ75" i="1"/>
  <c r="BA75" i="1"/>
  <c r="BB75" i="1"/>
  <c r="BC75" i="1"/>
  <c r="BD75" i="1"/>
  <c r="BE75" i="1"/>
  <c r="BF75" i="1"/>
  <c r="BG75" i="1"/>
  <c r="BH75" i="1"/>
  <c r="BI75" i="1"/>
  <c r="BJ75" i="1"/>
  <c r="BK75" i="1"/>
  <c r="BL75" i="1"/>
  <c r="BM75" i="1"/>
  <c r="BN75" i="1"/>
  <c r="BO75" i="1"/>
  <c r="BP75" i="1"/>
  <c r="BQ75" i="1"/>
  <c r="BR75" i="1"/>
  <c r="BS75" i="1"/>
  <c r="BT75" i="1"/>
  <c r="BU75" i="1"/>
  <c r="BV75" i="1"/>
  <c r="BW75" i="1"/>
  <c r="BX75" i="1"/>
  <c r="BY75" i="1"/>
  <c r="BZ75" i="1"/>
  <c r="CA75" i="1"/>
  <c r="CB75" i="1"/>
  <c r="CC75" i="1"/>
  <c r="CD75" i="1"/>
  <c r="CE75" i="1"/>
  <c r="CF75" i="1"/>
  <c r="CG75" i="1"/>
  <c r="CH75" i="1"/>
  <c r="CI75" i="1"/>
  <c r="CJ75" i="1"/>
  <c r="CK75" i="1"/>
  <c r="CL75" i="1"/>
  <c r="CM75" i="1"/>
  <c r="CN75" i="1"/>
  <c r="H86" i="1"/>
  <c r="I86" i="1"/>
  <c r="J86" i="1"/>
  <c r="K86" i="1"/>
  <c r="L86" i="1"/>
  <c r="M86" i="1"/>
  <c r="N86" i="1"/>
  <c r="O86" i="1"/>
  <c r="P86" i="1"/>
  <c r="Q86" i="1"/>
  <c r="R86" i="1"/>
  <c r="S86" i="1"/>
  <c r="T86" i="1"/>
  <c r="U86" i="1"/>
  <c r="V86" i="1"/>
  <c r="W86" i="1"/>
  <c r="X86" i="1"/>
  <c r="Y86" i="1"/>
  <c r="Z86" i="1"/>
  <c r="AA86" i="1"/>
  <c r="AB86" i="1"/>
  <c r="AC86" i="1"/>
  <c r="AD86" i="1"/>
  <c r="AE86" i="1"/>
  <c r="AF86" i="1"/>
  <c r="AG86" i="1"/>
  <c r="AH86" i="1"/>
  <c r="AI86" i="1"/>
  <c r="AJ86" i="1"/>
  <c r="AK86" i="1"/>
  <c r="AL86" i="1"/>
  <c r="AM86" i="1"/>
  <c r="AN86" i="1"/>
  <c r="AO86" i="1"/>
  <c r="AP86" i="1"/>
  <c r="AQ86" i="1"/>
  <c r="AR86" i="1"/>
  <c r="AS86" i="1"/>
  <c r="AT86" i="1"/>
  <c r="AU86" i="1"/>
  <c r="AV86" i="1"/>
  <c r="AW86" i="1"/>
  <c r="AX86" i="1"/>
  <c r="AY86" i="1"/>
  <c r="AZ86" i="1"/>
  <c r="BA86" i="1"/>
  <c r="BB86" i="1"/>
  <c r="BC86" i="1"/>
  <c r="BD86" i="1"/>
  <c r="BE86" i="1"/>
  <c r="BF86" i="1"/>
  <c r="BG86" i="1"/>
  <c r="BH86" i="1"/>
  <c r="BI86" i="1"/>
  <c r="BJ86" i="1"/>
  <c r="BK86" i="1"/>
  <c r="BL86" i="1"/>
  <c r="BM86" i="1"/>
  <c r="BN86" i="1"/>
  <c r="BO86" i="1"/>
  <c r="BP86" i="1"/>
  <c r="BQ86" i="1"/>
  <c r="BR86" i="1"/>
  <c r="BS86" i="1"/>
  <c r="BT86" i="1"/>
  <c r="BU86" i="1"/>
  <c r="BV86" i="1"/>
  <c r="BW86" i="1"/>
  <c r="BX86" i="1"/>
  <c r="BY86" i="1"/>
  <c r="BZ86" i="1"/>
  <c r="CA86" i="1"/>
  <c r="CB86" i="1"/>
  <c r="CC86" i="1"/>
  <c r="CD86" i="1"/>
  <c r="CE86" i="1"/>
  <c r="CF86" i="1"/>
  <c r="CG86" i="1"/>
  <c r="CH86" i="1"/>
  <c r="CI86" i="1"/>
  <c r="CJ86" i="1"/>
  <c r="CK86" i="1"/>
  <c r="CL86" i="1"/>
  <c r="CM86" i="1"/>
  <c r="CN86" i="1"/>
  <c r="G86" i="1"/>
  <c r="BG109" i="1"/>
  <c r="BH109" i="1"/>
  <c r="BI109" i="1"/>
  <c r="BJ109" i="1"/>
  <c r="BK109" i="1"/>
  <c r="BL109" i="1"/>
  <c r="BM109" i="1"/>
  <c r="BN109" i="1"/>
  <c r="BO109" i="1"/>
  <c r="BP109" i="1"/>
  <c r="BQ109" i="1"/>
  <c r="BR109" i="1"/>
  <c r="BS109" i="1"/>
  <c r="BT109" i="1"/>
  <c r="BU109" i="1"/>
  <c r="BV109" i="1"/>
  <c r="BW109" i="1"/>
  <c r="BX109" i="1"/>
  <c r="BY109" i="1"/>
  <c r="BZ109" i="1"/>
  <c r="CA109" i="1"/>
  <c r="CB109" i="1"/>
  <c r="CC109" i="1"/>
  <c r="CD109" i="1"/>
  <c r="CE109" i="1"/>
  <c r="CF109" i="1"/>
  <c r="CG109" i="1"/>
  <c r="CH109" i="1"/>
  <c r="CI109" i="1"/>
  <c r="CJ109" i="1"/>
  <c r="CK109" i="1"/>
  <c r="CL109" i="1"/>
  <c r="CM109" i="1"/>
  <c r="CN109" i="1"/>
  <c r="BG110" i="1"/>
  <c r="BH110" i="1"/>
  <c r="BI110" i="1"/>
  <c r="BJ110" i="1"/>
  <c r="BK110" i="1"/>
  <c r="BL110" i="1"/>
  <c r="BM110" i="1"/>
  <c r="BN110" i="1"/>
  <c r="BO110" i="1"/>
  <c r="BP110" i="1"/>
  <c r="BQ110" i="1"/>
  <c r="BR110" i="1"/>
  <c r="BS110" i="1"/>
  <c r="BT110" i="1"/>
  <c r="BU110" i="1"/>
  <c r="BV110" i="1"/>
  <c r="BW110" i="1"/>
  <c r="BX110" i="1"/>
  <c r="BY110" i="1"/>
  <c r="BZ110" i="1"/>
  <c r="CA110" i="1"/>
  <c r="CB110" i="1"/>
  <c r="CC110" i="1"/>
  <c r="CD110" i="1"/>
  <c r="CE110" i="1"/>
  <c r="CF110" i="1"/>
  <c r="CG110" i="1"/>
  <c r="CH110" i="1"/>
  <c r="CI110" i="1"/>
  <c r="CJ110" i="1"/>
  <c r="CK110" i="1"/>
  <c r="CL110" i="1"/>
  <c r="CM110" i="1"/>
  <c r="CN110" i="1"/>
  <c r="BG111" i="1"/>
  <c r="BH111" i="1"/>
  <c r="BI111" i="1"/>
  <c r="BJ111" i="1"/>
  <c r="BK111" i="1"/>
  <c r="BL111" i="1"/>
  <c r="BM111" i="1"/>
  <c r="BN111" i="1"/>
  <c r="BO111" i="1"/>
  <c r="BP111" i="1"/>
  <c r="BQ111" i="1"/>
  <c r="BR111" i="1"/>
  <c r="BS111" i="1"/>
  <c r="BT111" i="1"/>
  <c r="BU111" i="1"/>
  <c r="BV111" i="1"/>
  <c r="BW111" i="1"/>
  <c r="BX111" i="1"/>
  <c r="BY111" i="1"/>
  <c r="BZ111" i="1"/>
  <c r="CA111" i="1"/>
  <c r="CB111" i="1"/>
  <c r="CC111" i="1"/>
  <c r="CD111" i="1"/>
  <c r="CE111" i="1"/>
  <c r="CF111" i="1"/>
  <c r="CG111" i="1"/>
  <c r="CH111" i="1"/>
  <c r="CI111" i="1"/>
  <c r="CJ111" i="1"/>
  <c r="CK111" i="1"/>
  <c r="CL111" i="1"/>
  <c r="CM111" i="1"/>
  <c r="CN111" i="1"/>
  <c r="BG112" i="1"/>
  <c r="BH112" i="1"/>
  <c r="BI112" i="1"/>
  <c r="BJ112" i="1"/>
  <c r="BK112" i="1"/>
  <c r="BL112" i="1"/>
  <c r="BM112" i="1"/>
  <c r="BN112" i="1"/>
  <c r="BO112" i="1"/>
  <c r="BP112" i="1"/>
  <c r="BQ112" i="1"/>
  <c r="BR112" i="1"/>
  <c r="BS112" i="1"/>
  <c r="BT112" i="1"/>
  <c r="BU112" i="1"/>
  <c r="BV112" i="1"/>
  <c r="BW112" i="1"/>
  <c r="BX112" i="1"/>
  <c r="BY112" i="1"/>
  <c r="BZ112" i="1"/>
  <c r="CA112" i="1"/>
  <c r="CB112" i="1"/>
  <c r="CC112" i="1"/>
  <c r="CD112" i="1"/>
  <c r="CE112" i="1"/>
  <c r="CF112" i="1"/>
  <c r="CG112" i="1"/>
  <c r="CH112" i="1"/>
  <c r="CI112" i="1"/>
  <c r="CJ112" i="1"/>
  <c r="CK112" i="1"/>
  <c r="CL112" i="1"/>
  <c r="CM112" i="1"/>
  <c r="CN112" i="1"/>
  <c r="BG113" i="1"/>
  <c r="BH113" i="1"/>
  <c r="BI113" i="1"/>
  <c r="BJ113" i="1"/>
  <c r="BK113" i="1"/>
  <c r="BL113" i="1"/>
  <c r="BM113" i="1"/>
  <c r="BN113" i="1"/>
  <c r="BO113" i="1"/>
  <c r="BP113" i="1"/>
  <c r="BQ113" i="1"/>
  <c r="BR113" i="1"/>
  <c r="BS113" i="1"/>
  <c r="BT113" i="1"/>
  <c r="BU113" i="1"/>
  <c r="BV113" i="1"/>
  <c r="BW113" i="1"/>
  <c r="BX113" i="1"/>
  <c r="BY113" i="1"/>
  <c r="BZ113" i="1"/>
  <c r="CA113" i="1"/>
  <c r="CB113" i="1"/>
  <c r="CC113" i="1"/>
  <c r="CD113" i="1"/>
  <c r="CE113" i="1"/>
  <c r="CF113" i="1"/>
  <c r="CG113" i="1"/>
  <c r="CH113" i="1"/>
  <c r="CI113" i="1"/>
  <c r="CJ113" i="1"/>
  <c r="CK113" i="1"/>
  <c r="CL113" i="1"/>
  <c r="CM113" i="1"/>
  <c r="CN113" i="1"/>
  <c r="BG114" i="1"/>
  <c r="BH114" i="1"/>
  <c r="BI114" i="1"/>
  <c r="BJ114" i="1"/>
  <c r="BK114" i="1"/>
  <c r="BL114" i="1"/>
  <c r="BM114" i="1"/>
  <c r="BN114" i="1"/>
  <c r="BO114" i="1"/>
  <c r="BP114" i="1"/>
  <c r="BQ114" i="1"/>
  <c r="BR114" i="1"/>
  <c r="BS114" i="1"/>
  <c r="BT114" i="1"/>
  <c r="BU114" i="1"/>
  <c r="BV114" i="1"/>
  <c r="BW114" i="1"/>
  <c r="BX114" i="1"/>
  <c r="BY114" i="1"/>
  <c r="BZ114" i="1"/>
  <c r="CA114" i="1"/>
  <c r="CB114" i="1"/>
  <c r="CC114" i="1"/>
  <c r="CD114" i="1"/>
  <c r="CE114" i="1"/>
  <c r="CF114" i="1"/>
  <c r="CG114" i="1"/>
  <c r="CH114" i="1"/>
  <c r="CI114" i="1"/>
  <c r="CJ114" i="1"/>
  <c r="CK114" i="1"/>
  <c r="CL114" i="1"/>
  <c r="CM114" i="1"/>
  <c r="CN114" i="1"/>
  <c r="BG115" i="1"/>
  <c r="BH115" i="1"/>
  <c r="BI115" i="1"/>
  <c r="BJ115" i="1"/>
  <c r="BK115" i="1"/>
  <c r="BL115" i="1"/>
  <c r="BM115" i="1"/>
  <c r="BN115" i="1"/>
  <c r="BO115" i="1"/>
  <c r="BP115" i="1"/>
  <c r="BQ115" i="1"/>
  <c r="BR115" i="1"/>
  <c r="BS115" i="1"/>
  <c r="BT115" i="1"/>
  <c r="BU115" i="1"/>
  <c r="BV115" i="1"/>
  <c r="BW115" i="1"/>
  <c r="BX115" i="1"/>
  <c r="BY115" i="1"/>
  <c r="BZ115" i="1"/>
  <c r="CA115" i="1"/>
  <c r="CB115" i="1"/>
  <c r="CC115" i="1"/>
  <c r="CD115" i="1"/>
  <c r="CE115" i="1"/>
  <c r="CF115" i="1"/>
  <c r="CG115" i="1"/>
  <c r="CH115" i="1"/>
  <c r="CI115" i="1"/>
  <c r="CJ115" i="1"/>
  <c r="CK115" i="1"/>
  <c r="CL115" i="1"/>
  <c r="CM115" i="1"/>
  <c r="CN115" i="1"/>
  <c r="AK88" i="1"/>
  <c r="AL88" i="1"/>
  <c r="AM88" i="1"/>
  <c r="AN88" i="1"/>
  <c r="AO88" i="1"/>
  <c r="AP88" i="1"/>
  <c r="AQ88" i="1"/>
  <c r="AR88" i="1"/>
  <c r="AS88" i="1"/>
  <c r="AT88" i="1"/>
  <c r="AU88" i="1"/>
  <c r="AV88" i="1"/>
  <c r="AW88" i="1"/>
  <c r="AX88" i="1"/>
  <c r="AY88" i="1"/>
  <c r="AZ88" i="1"/>
  <c r="BA88" i="1"/>
  <c r="BB88" i="1"/>
  <c r="BC88" i="1"/>
  <c r="BD88" i="1"/>
  <c r="BE88" i="1"/>
  <c r="BF88" i="1"/>
  <c r="BG88" i="1"/>
  <c r="BH88" i="1"/>
  <c r="BI88" i="1"/>
  <c r="BJ88" i="1"/>
  <c r="BK88" i="1"/>
  <c r="BL88" i="1"/>
  <c r="BM88" i="1"/>
  <c r="BN88" i="1"/>
  <c r="BO88" i="1"/>
  <c r="BP88" i="1"/>
  <c r="BQ88" i="1"/>
  <c r="BR88" i="1"/>
  <c r="BS88" i="1"/>
  <c r="BT88" i="1"/>
  <c r="BU88" i="1"/>
  <c r="BV88" i="1"/>
  <c r="BW88" i="1"/>
  <c r="BX88" i="1"/>
  <c r="BY88" i="1"/>
  <c r="BZ88" i="1"/>
  <c r="CA88" i="1"/>
  <c r="CB88" i="1"/>
  <c r="CC88" i="1"/>
  <c r="CD88" i="1"/>
  <c r="CE88" i="1"/>
  <c r="CF88" i="1"/>
  <c r="CG88" i="1"/>
  <c r="CH88" i="1"/>
  <c r="CI88" i="1"/>
  <c r="CJ88" i="1"/>
  <c r="CK88" i="1"/>
  <c r="CL88" i="1"/>
  <c r="CM88" i="1"/>
  <c r="CN88" i="1"/>
  <c r="AK89" i="1"/>
  <c r="AL89" i="1"/>
  <c r="AM89" i="1"/>
  <c r="AN89" i="1"/>
  <c r="AO89" i="1"/>
  <c r="AP89" i="1"/>
  <c r="AQ89" i="1"/>
  <c r="AR89" i="1"/>
  <c r="AS89" i="1"/>
  <c r="AT89" i="1"/>
  <c r="AU89" i="1"/>
  <c r="AV89" i="1"/>
  <c r="AW89" i="1"/>
  <c r="AX89" i="1"/>
  <c r="AY89" i="1"/>
  <c r="AZ89" i="1"/>
  <c r="BA89" i="1"/>
  <c r="BB89" i="1"/>
  <c r="BC89" i="1"/>
  <c r="BD89" i="1"/>
  <c r="BE89" i="1"/>
  <c r="BF89" i="1"/>
  <c r="BG89" i="1"/>
  <c r="BH89" i="1"/>
  <c r="BI89" i="1"/>
  <c r="BJ89" i="1"/>
  <c r="BK89" i="1"/>
  <c r="BL89" i="1"/>
  <c r="BM89" i="1"/>
  <c r="BN89" i="1"/>
  <c r="BO89" i="1"/>
  <c r="BP89" i="1"/>
  <c r="BQ89" i="1"/>
  <c r="BR89" i="1"/>
  <c r="BS89" i="1"/>
  <c r="BT89" i="1"/>
  <c r="BU89" i="1"/>
  <c r="BV89" i="1"/>
  <c r="BW89" i="1"/>
  <c r="BX89" i="1"/>
  <c r="BY89" i="1"/>
  <c r="BZ89" i="1"/>
  <c r="CA89" i="1"/>
  <c r="CB89" i="1"/>
  <c r="CC89" i="1"/>
  <c r="CD89" i="1"/>
  <c r="CE89" i="1"/>
  <c r="CF89" i="1"/>
  <c r="CG89" i="1"/>
  <c r="CH89" i="1"/>
  <c r="CI89" i="1"/>
  <c r="CJ89" i="1"/>
  <c r="CK89" i="1"/>
  <c r="CL89" i="1"/>
  <c r="CM89" i="1"/>
  <c r="CN89" i="1"/>
  <c r="AK90" i="1"/>
  <c r="AL90" i="1"/>
  <c r="AM90" i="1"/>
  <c r="AN90" i="1"/>
  <c r="AO90" i="1"/>
  <c r="AP90" i="1"/>
  <c r="AQ90" i="1"/>
  <c r="AR90" i="1"/>
  <c r="AS90" i="1"/>
  <c r="AT90" i="1"/>
  <c r="AU90" i="1"/>
  <c r="AV90" i="1"/>
  <c r="AW90" i="1"/>
  <c r="AX90" i="1"/>
  <c r="AY90" i="1"/>
  <c r="AZ90" i="1"/>
  <c r="BA90" i="1"/>
  <c r="BB90" i="1"/>
  <c r="BC90" i="1"/>
  <c r="BD90" i="1"/>
  <c r="BE90" i="1"/>
  <c r="BF90" i="1"/>
  <c r="BG90" i="1"/>
  <c r="BH90" i="1"/>
  <c r="BI90" i="1"/>
  <c r="BJ90" i="1"/>
  <c r="BK90" i="1"/>
  <c r="BL90" i="1"/>
  <c r="BM90" i="1"/>
  <c r="BN90" i="1"/>
  <c r="BO90" i="1"/>
  <c r="BP90" i="1"/>
  <c r="BQ90" i="1"/>
  <c r="BR90" i="1"/>
  <c r="BS90" i="1"/>
  <c r="BT90" i="1"/>
  <c r="BU90" i="1"/>
  <c r="BV90" i="1"/>
  <c r="BW90" i="1"/>
  <c r="BX90" i="1"/>
  <c r="BY90" i="1"/>
  <c r="BZ90" i="1"/>
  <c r="CA90" i="1"/>
  <c r="CB90" i="1"/>
  <c r="CC90" i="1"/>
  <c r="CD90" i="1"/>
  <c r="CE90" i="1"/>
  <c r="CF90" i="1"/>
  <c r="CG90" i="1"/>
  <c r="CH90" i="1"/>
  <c r="CI90" i="1"/>
  <c r="CJ90" i="1"/>
  <c r="CK90" i="1"/>
  <c r="CL90" i="1"/>
  <c r="CM90" i="1"/>
  <c r="CN90" i="1"/>
  <c r="AK91" i="1"/>
  <c r="AL91" i="1"/>
  <c r="AM91" i="1"/>
  <c r="AN91" i="1"/>
  <c r="AO91" i="1"/>
  <c r="AP91" i="1"/>
  <c r="AQ91" i="1"/>
  <c r="AR91" i="1"/>
  <c r="AS91" i="1"/>
  <c r="AT91" i="1"/>
  <c r="AU91" i="1"/>
  <c r="AV91" i="1"/>
  <c r="AW91" i="1"/>
  <c r="AX91" i="1"/>
  <c r="AY91" i="1"/>
  <c r="AZ91" i="1"/>
  <c r="BA91" i="1"/>
  <c r="BB91" i="1"/>
  <c r="BC91" i="1"/>
  <c r="BD91" i="1"/>
  <c r="BE91" i="1"/>
  <c r="BF91" i="1"/>
  <c r="BG91" i="1"/>
  <c r="BH91" i="1"/>
  <c r="BI91" i="1"/>
  <c r="BJ91" i="1"/>
  <c r="BK91" i="1"/>
  <c r="BL91" i="1"/>
  <c r="BM91" i="1"/>
  <c r="BN91" i="1"/>
  <c r="BO91" i="1"/>
  <c r="BP91" i="1"/>
  <c r="BQ91" i="1"/>
  <c r="BR91" i="1"/>
  <c r="BS91" i="1"/>
  <c r="BT91" i="1"/>
  <c r="BU91" i="1"/>
  <c r="BV91" i="1"/>
  <c r="BW91" i="1"/>
  <c r="BX91" i="1"/>
  <c r="BY91" i="1"/>
  <c r="BZ91" i="1"/>
  <c r="CA91" i="1"/>
  <c r="CB91" i="1"/>
  <c r="CC91" i="1"/>
  <c r="CD91" i="1"/>
  <c r="CE91" i="1"/>
  <c r="CF91" i="1"/>
  <c r="CG91" i="1"/>
  <c r="CH91" i="1"/>
  <c r="CI91" i="1"/>
  <c r="CJ91" i="1"/>
  <c r="CK91" i="1"/>
  <c r="CL91" i="1"/>
  <c r="CM91" i="1"/>
  <c r="CN91" i="1"/>
  <c r="AK92" i="1"/>
  <c r="AL92" i="1"/>
  <c r="AM92" i="1"/>
  <c r="AN92" i="1"/>
  <c r="AO92" i="1"/>
  <c r="AP92" i="1"/>
  <c r="AQ92" i="1"/>
  <c r="AR92" i="1"/>
  <c r="AS92" i="1"/>
  <c r="AT92" i="1"/>
  <c r="AU92" i="1"/>
  <c r="AV92" i="1"/>
  <c r="AW92" i="1"/>
  <c r="AX92" i="1"/>
  <c r="AY92" i="1"/>
  <c r="AZ92" i="1"/>
  <c r="BA92" i="1"/>
  <c r="BB92" i="1"/>
  <c r="BC92" i="1"/>
  <c r="BD92" i="1"/>
  <c r="BE92" i="1"/>
  <c r="BF92" i="1"/>
  <c r="BG92" i="1"/>
  <c r="BH92" i="1"/>
  <c r="BI92" i="1"/>
  <c r="BJ92" i="1"/>
  <c r="BK92" i="1"/>
  <c r="BL92" i="1"/>
  <c r="BM92" i="1"/>
  <c r="BN92" i="1"/>
  <c r="BO92" i="1"/>
  <c r="BP92" i="1"/>
  <c r="BQ92" i="1"/>
  <c r="BR92" i="1"/>
  <c r="BS92" i="1"/>
  <c r="BT92" i="1"/>
  <c r="BU92" i="1"/>
  <c r="BV92" i="1"/>
  <c r="BW92" i="1"/>
  <c r="BX92" i="1"/>
  <c r="BY92" i="1"/>
  <c r="BZ92" i="1"/>
  <c r="CA92" i="1"/>
  <c r="CB92" i="1"/>
  <c r="CC92" i="1"/>
  <c r="CD92" i="1"/>
  <c r="CE92" i="1"/>
  <c r="CF92" i="1"/>
  <c r="CG92" i="1"/>
  <c r="CH92" i="1"/>
  <c r="CI92" i="1"/>
  <c r="CJ92" i="1"/>
  <c r="CK92" i="1"/>
  <c r="CL92" i="1"/>
  <c r="CM92" i="1"/>
  <c r="CN92" i="1"/>
  <c r="AK93" i="1"/>
  <c r="AL93" i="1"/>
  <c r="AM93" i="1"/>
  <c r="AN93" i="1"/>
  <c r="AO93" i="1"/>
  <c r="AP93" i="1"/>
  <c r="AQ93" i="1"/>
  <c r="AR93" i="1"/>
  <c r="AS93" i="1"/>
  <c r="AT93" i="1"/>
  <c r="AU93" i="1"/>
  <c r="AV93" i="1"/>
  <c r="AW93" i="1"/>
  <c r="AX93" i="1"/>
  <c r="AY93" i="1"/>
  <c r="AZ93" i="1"/>
  <c r="BA93" i="1"/>
  <c r="BB93" i="1"/>
  <c r="BC93" i="1"/>
  <c r="BD93" i="1"/>
  <c r="BE93" i="1"/>
  <c r="BF93" i="1"/>
  <c r="BG93" i="1"/>
  <c r="BH93" i="1"/>
  <c r="BI93" i="1"/>
  <c r="BJ93" i="1"/>
  <c r="BK93" i="1"/>
  <c r="BL93" i="1"/>
  <c r="BM93" i="1"/>
  <c r="BN93" i="1"/>
  <c r="BO93" i="1"/>
  <c r="BP93" i="1"/>
  <c r="BQ93" i="1"/>
  <c r="BR93" i="1"/>
  <c r="BS93" i="1"/>
  <c r="BT93" i="1"/>
  <c r="BU93" i="1"/>
  <c r="BV93" i="1"/>
  <c r="BW93" i="1"/>
  <c r="BX93" i="1"/>
  <c r="BY93" i="1"/>
  <c r="BZ93" i="1"/>
  <c r="CA93" i="1"/>
  <c r="CB93" i="1"/>
  <c r="CC93" i="1"/>
  <c r="CD93" i="1"/>
  <c r="CE93" i="1"/>
  <c r="CF93" i="1"/>
  <c r="CG93" i="1"/>
  <c r="CH93" i="1"/>
  <c r="CI93" i="1"/>
  <c r="CJ93" i="1"/>
  <c r="CK93" i="1"/>
  <c r="CL93" i="1"/>
  <c r="CM93" i="1"/>
  <c r="CN93" i="1"/>
  <c r="AK94" i="1"/>
  <c r="AL94" i="1"/>
  <c r="AM94" i="1"/>
  <c r="AN94" i="1"/>
  <c r="AO94" i="1"/>
  <c r="AP94" i="1"/>
  <c r="AQ94" i="1"/>
  <c r="AR94" i="1"/>
  <c r="AS94" i="1"/>
  <c r="AT94" i="1"/>
  <c r="AU94" i="1"/>
  <c r="AV94" i="1"/>
  <c r="AW94" i="1"/>
  <c r="AX94" i="1"/>
  <c r="AY94" i="1"/>
  <c r="AZ94" i="1"/>
  <c r="BA94" i="1"/>
  <c r="BB94" i="1"/>
  <c r="BC94" i="1"/>
  <c r="BD94" i="1"/>
  <c r="BE94" i="1"/>
  <c r="BF94" i="1"/>
  <c r="BG94" i="1"/>
  <c r="BH94" i="1"/>
  <c r="BI94" i="1"/>
  <c r="BJ94" i="1"/>
  <c r="BK94" i="1"/>
  <c r="BL94" i="1"/>
  <c r="BM94" i="1"/>
  <c r="BN94" i="1"/>
  <c r="BO94" i="1"/>
  <c r="BP94" i="1"/>
  <c r="BQ94" i="1"/>
  <c r="BR94" i="1"/>
  <c r="BS94" i="1"/>
  <c r="BT94" i="1"/>
  <c r="BU94" i="1"/>
  <c r="BV94" i="1"/>
  <c r="BW94" i="1"/>
  <c r="BX94" i="1"/>
  <c r="BY94" i="1"/>
  <c r="BZ94" i="1"/>
  <c r="CA94" i="1"/>
  <c r="CB94" i="1"/>
  <c r="CC94" i="1"/>
  <c r="CD94" i="1"/>
  <c r="CE94" i="1"/>
  <c r="CF94" i="1"/>
  <c r="CG94" i="1"/>
  <c r="CH94" i="1"/>
  <c r="CI94" i="1"/>
  <c r="CJ94" i="1"/>
  <c r="CK94" i="1"/>
  <c r="CL94" i="1"/>
  <c r="CM94" i="1"/>
  <c r="CN94" i="1"/>
  <c r="AK95" i="1"/>
  <c r="AL95" i="1"/>
  <c r="AM95" i="1"/>
  <c r="AN95" i="1"/>
  <c r="AO95" i="1"/>
  <c r="AP95" i="1"/>
  <c r="AQ95" i="1"/>
  <c r="AR95" i="1"/>
  <c r="AS95" i="1"/>
  <c r="AT95" i="1"/>
  <c r="AU95" i="1"/>
  <c r="AV95" i="1"/>
  <c r="AW95" i="1"/>
  <c r="AX95" i="1"/>
  <c r="AY95" i="1"/>
  <c r="AZ95" i="1"/>
  <c r="BA95" i="1"/>
  <c r="BB95" i="1"/>
  <c r="BC95" i="1"/>
  <c r="BD95" i="1"/>
  <c r="BE95" i="1"/>
  <c r="BF95" i="1"/>
  <c r="BG95" i="1"/>
  <c r="BH95" i="1"/>
  <c r="BI95" i="1"/>
  <c r="BJ95" i="1"/>
  <c r="BK95" i="1"/>
  <c r="BL95" i="1"/>
  <c r="BM95" i="1"/>
  <c r="BN95" i="1"/>
  <c r="BO95" i="1"/>
  <c r="BP95" i="1"/>
  <c r="BQ95" i="1"/>
  <c r="BR95" i="1"/>
  <c r="BS95" i="1"/>
  <c r="BT95" i="1"/>
  <c r="BU95" i="1"/>
  <c r="BV95" i="1"/>
  <c r="BW95" i="1"/>
  <c r="BX95" i="1"/>
  <c r="BY95" i="1"/>
  <c r="BZ95" i="1"/>
  <c r="CA95" i="1"/>
  <c r="CB95" i="1"/>
  <c r="CC95" i="1"/>
  <c r="CD95" i="1"/>
  <c r="CE95" i="1"/>
  <c r="CF95" i="1"/>
  <c r="CG95" i="1"/>
  <c r="CH95" i="1"/>
  <c r="CI95" i="1"/>
  <c r="CJ95" i="1"/>
  <c r="CK95" i="1"/>
  <c r="CL95" i="1"/>
  <c r="CM95" i="1"/>
  <c r="CN95" i="1"/>
  <c r="AK96" i="1"/>
  <c r="AL96" i="1"/>
  <c r="AM96" i="1"/>
  <c r="AN96" i="1"/>
  <c r="AO96" i="1"/>
  <c r="AP96" i="1"/>
  <c r="AQ96" i="1"/>
  <c r="AR96" i="1"/>
  <c r="AS96" i="1"/>
  <c r="AT96" i="1"/>
  <c r="AU96" i="1"/>
  <c r="AV96" i="1"/>
  <c r="AW96" i="1"/>
  <c r="AX96" i="1"/>
  <c r="AY96" i="1"/>
  <c r="AZ96" i="1"/>
  <c r="BA96" i="1"/>
  <c r="BB96" i="1"/>
  <c r="BC96" i="1"/>
  <c r="BD96" i="1"/>
  <c r="BE96" i="1"/>
  <c r="BF96" i="1"/>
  <c r="BG96" i="1"/>
  <c r="BH96" i="1"/>
  <c r="BI96" i="1"/>
  <c r="BJ96" i="1"/>
  <c r="BK96" i="1"/>
  <c r="BL96" i="1"/>
  <c r="BM96" i="1"/>
  <c r="BN96" i="1"/>
  <c r="BO96" i="1"/>
  <c r="BP96" i="1"/>
  <c r="BQ96" i="1"/>
  <c r="BR96" i="1"/>
  <c r="BS96" i="1"/>
  <c r="BT96" i="1"/>
  <c r="BU96" i="1"/>
  <c r="BV96" i="1"/>
  <c r="BW96" i="1"/>
  <c r="BX96" i="1"/>
  <c r="BY96" i="1"/>
  <c r="BZ96" i="1"/>
  <c r="CA96" i="1"/>
  <c r="CB96" i="1"/>
  <c r="CC96" i="1"/>
  <c r="CD96" i="1"/>
  <c r="CE96" i="1"/>
  <c r="CF96" i="1"/>
  <c r="CG96" i="1"/>
  <c r="CH96" i="1"/>
  <c r="CI96" i="1"/>
  <c r="CJ96" i="1"/>
  <c r="CK96" i="1"/>
  <c r="CL96" i="1"/>
  <c r="CM96" i="1"/>
  <c r="CN96" i="1"/>
  <c r="AK97" i="1"/>
  <c r="AL97" i="1"/>
  <c r="AM97" i="1"/>
  <c r="AN97" i="1"/>
  <c r="AO97" i="1"/>
  <c r="AP97" i="1"/>
  <c r="AQ97" i="1"/>
  <c r="AR97" i="1"/>
  <c r="AS97" i="1"/>
  <c r="AT97" i="1"/>
  <c r="AU97" i="1"/>
  <c r="AV97" i="1"/>
  <c r="AW97" i="1"/>
  <c r="AX97" i="1"/>
  <c r="AY97" i="1"/>
  <c r="AZ97" i="1"/>
  <c r="BA97" i="1"/>
  <c r="BB97" i="1"/>
  <c r="BC97" i="1"/>
  <c r="BD97" i="1"/>
  <c r="BE97" i="1"/>
  <c r="BF97" i="1"/>
  <c r="BG97" i="1"/>
  <c r="BH97" i="1"/>
  <c r="BI97" i="1"/>
  <c r="BJ97" i="1"/>
  <c r="BK97" i="1"/>
  <c r="BL97" i="1"/>
  <c r="BM97" i="1"/>
  <c r="BN97" i="1"/>
  <c r="BO97" i="1"/>
  <c r="BP97" i="1"/>
  <c r="BQ97" i="1"/>
  <c r="BR97" i="1"/>
  <c r="BS97" i="1"/>
  <c r="BT97" i="1"/>
  <c r="BU97" i="1"/>
  <c r="BV97" i="1"/>
  <c r="BW97" i="1"/>
  <c r="BX97" i="1"/>
  <c r="BY97" i="1"/>
  <c r="BZ97" i="1"/>
  <c r="CA97" i="1"/>
  <c r="CB97" i="1"/>
  <c r="CC97" i="1"/>
  <c r="CD97" i="1"/>
  <c r="CE97" i="1"/>
  <c r="CF97" i="1"/>
  <c r="CG97" i="1"/>
  <c r="CH97" i="1"/>
  <c r="CI97" i="1"/>
  <c r="CJ97" i="1"/>
  <c r="CK97" i="1"/>
  <c r="CL97" i="1"/>
  <c r="CM97" i="1"/>
  <c r="CN97" i="1"/>
  <c r="AK98" i="1"/>
  <c r="AL98" i="1"/>
  <c r="AM98" i="1"/>
  <c r="AN98" i="1"/>
  <c r="AO98" i="1"/>
  <c r="AP98" i="1"/>
  <c r="AQ98" i="1"/>
  <c r="AR98" i="1"/>
  <c r="AS98" i="1"/>
  <c r="AT98" i="1"/>
  <c r="AU98" i="1"/>
  <c r="AV98" i="1"/>
  <c r="AW98" i="1"/>
  <c r="AX98" i="1"/>
  <c r="AY98" i="1"/>
  <c r="AZ98" i="1"/>
  <c r="BA98" i="1"/>
  <c r="BB98" i="1"/>
  <c r="BC98" i="1"/>
  <c r="BD98" i="1"/>
  <c r="BE98" i="1"/>
  <c r="BF98" i="1"/>
  <c r="BG98" i="1"/>
  <c r="BH98" i="1"/>
  <c r="BI98" i="1"/>
  <c r="BJ98" i="1"/>
  <c r="BK98" i="1"/>
  <c r="BL98" i="1"/>
  <c r="BM98" i="1"/>
  <c r="BN98" i="1"/>
  <c r="BO98" i="1"/>
  <c r="BP98" i="1"/>
  <c r="BQ98" i="1"/>
  <c r="BR98" i="1"/>
  <c r="BS98" i="1"/>
  <c r="BT98" i="1"/>
  <c r="BU98" i="1"/>
  <c r="BV98" i="1"/>
  <c r="BW98" i="1"/>
  <c r="BX98" i="1"/>
  <c r="BY98" i="1"/>
  <c r="BZ98" i="1"/>
  <c r="CA98" i="1"/>
  <c r="CB98" i="1"/>
  <c r="CC98" i="1"/>
  <c r="CD98" i="1"/>
  <c r="CE98" i="1"/>
  <c r="CF98" i="1"/>
  <c r="CG98" i="1"/>
  <c r="CH98" i="1"/>
  <c r="CI98" i="1"/>
  <c r="CJ98" i="1"/>
  <c r="CK98" i="1"/>
  <c r="CL98" i="1"/>
  <c r="CM98" i="1"/>
  <c r="CN98" i="1"/>
  <c r="AK99" i="1"/>
  <c r="AL99" i="1"/>
  <c r="AM99" i="1"/>
  <c r="AN99" i="1"/>
  <c r="AO99" i="1"/>
  <c r="AP99" i="1"/>
  <c r="AQ99" i="1"/>
  <c r="AR99" i="1"/>
  <c r="AS99" i="1"/>
  <c r="AT99" i="1"/>
  <c r="AU99" i="1"/>
  <c r="AV99" i="1"/>
  <c r="AW99" i="1"/>
  <c r="AX99" i="1"/>
  <c r="AY99" i="1"/>
  <c r="AZ99" i="1"/>
  <c r="BA99" i="1"/>
  <c r="BB99" i="1"/>
  <c r="BC99" i="1"/>
  <c r="BD99" i="1"/>
  <c r="BE99" i="1"/>
  <c r="BF99" i="1"/>
  <c r="BG99" i="1"/>
  <c r="BH99" i="1"/>
  <c r="BI99" i="1"/>
  <c r="BJ99" i="1"/>
  <c r="BK99" i="1"/>
  <c r="BL99" i="1"/>
  <c r="BM99" i="1"/>
  <c r="BN99" i="1"/>
  <c r="BO99" i="1"/>
  <c r="BP99" i="1"/>
  <c r="BQ99" i="1"/>
  <c r="BR99" i="1"/>
  <c r="BS99" i="1"/>
  <c r="BT99" i="1"/>
  <c r="BU99" i="1"/>
  <c r="BV99" i="1"/>
  <c r="BW99" i="1"/>
  <c r="BX99" i="1"/>
  <c r="BY99" i="1"/>
  <c r="BZ99" i="1"/>
  <c r="CA99" i="1"/>
  <c r="CB99" i="1"/>
  <c r="CC99" i="1"/>
  <c r="CD99" i="1"/>
  <c r="CE99" i="1"/>
  <c r="CF99" i="1"/>
  <c r="CG99" i="1"/>
  <c r="CH99" i="1"/>
  <c r="CI99" i="1"/>
  <c r="CJ99" i="1"/>
  <c r="CK99" i="1"/>
  <c r="CL99" i="1"/>
  <c r="CM99" i="1"/>
  <c r="CN99" i="1"/>
  <c r="AK100" i="1"/>
  <c r="AL100" i="1"/>
  <c r="AM100" i="1"/>
  <c r="AN100" i="1"/>
  <c r="AO100" i="1"/>
  <c r="AP100" i="1"/>
  <c r="AQ100" i="1"/>
  <c r="AR100" i="1"/>
  <c r="AS100" i="1"/>
  <c r="AT100" i="1"/>
  <c r="AU100" i="1"/>
  <c r="AV100" i="1"/>
  <c r="AW100" i="1"/>
  <c r="AX100" i="1"/>
  <c r="AY100" i="1"/>
  <c r="AZ100" i="1"/>
  <c r="BA100" i="1"/>
  <c r="BB100" i="1"/>
  <c r="BC100" i="1"/>
  <c r="BD100" i="1"/>
  <c r="BE100" i="1"/>
  <c r="BF100" i="1"/>
  <c r="BG100" i="1"/>
  <c r="BH100" i="1"/>
  <c r="BI100" i="1"/>
  <c r="BJ100" i="1"/>
  <c r="BK100" i="1"/>
  <c r="BL100" i="1"/>
  <c r="BM100" i="1"/>
  <c r="BN100" i="1"/>
  <c r="BO100" i="1"/>
  <c r="BP100" i="1"/>
  <c r="BQ100" i="1"/>
  <c r="BR100" i="1"/>
  <c r="BS100" i="1"/>
  <c r="BT100" i="1"/>
  <c r="BU100" i="1"/>
  <c r="BV100" i="1"/>
  <c r="BW100" i="1"/>
  <c r="BX100" i="1"/>
  <c r="BY100" i="1"/>
  <c r="BZ100" i="1"/>
  <c r="CA100" i="1"/>
  <c r="CB100" i="1"/>
  <c r="CC100" i="1"/>
  <c r="CD100" i="1"/>
  <c r="CE100" i="1"/>
  <c r="CF100" i="1"/>
  <c r="CG100" i="1"/>
  <c r="CH100" i="1"/>
  <c r="CI100" i="1"/>
  <c r="CJ100" i="1"/>
  <c r="CK100" i="1"/>
  <c r="CL100" i="1"/>
  <c r="CM100" i="1"/>
  <c r="CN100" i="1"/>
  <c r="AK74" i="1"/>
  <c r="AL74" i="1"/>
  <c r="AM74" i="1"/>
  <c r="AN74" i="1"/>
  <c r="AO74" i="1"/>
  <c r="AP74" i="1"/>
  <c r="AQ74" i="1"/>
  <c r="AR74" i="1"/>
  <c r="AS74" i="1"/>
  <c r="AT74" i="1"/>
  <c r="AU74" i="1"/>
  <c r="AV74" i="1"/>
  <c r="AW74" i="1"/>
  <c r="AX74" i="1"/>
  <c r="AY74" i="1"/>
  <c r="AZ74" i="1"/>
  <c r="BA74" i="1"/>
  <c r="BB74" i="1"/>
  <c r="BC74" i="1"/>
  <c r="BD74" i="1"/>
  <c r="BE74" i="1"/>
  <c r="BF74" i="1"/>
  <c r="BG74" i="1"/>
  <c r="BH74" i="1"/>
  <c r="BI74" i="1"/>
  <c r="BJ74" i="1"/>
  <c r="BK74" i="1"/>
  <c r="BL74" i="1"/>
  <c r="BM74" i="1"/>
  <c r="BN74" i="1"/>
  <c r="BO74" i="1"/>
  <c r="BP74" i="1"/>
  <c r="BQ74" i="1"/>
  <c r="BR74" i="1"/>
  <c r="BS74" i="1"/>
  <c r="BT74" i="1"/>
  <c r="BU74" i="1"/>
  <c r="BV74" i="1"/>
  <c r="BW74" i="1"/>
  <c r="BX74" i="1"/>
  <c r="BY74" i="1"/>
  <c r="BZ74" i="1"/>
  <c r="CA74" i="1"/>
  <c r="CB74" i="1"/>
  <c r="CC74" i="1"/>
  <c r="CD74" i="1"/>
  <c r="CE74" i="1"/>
  <c r="CF74" i="1"/>
  <c r="CG74" i="1"/>
  <c r="CH74" i="1"/>
  <c r="CI74" i="1"/>
  <c r="CJ74" i="1"/>
  <c r="CK74" i="1"/>
  <c r="CL74" i="1"/>
  <c r="CM74" i="1"/>
  <c r="CN74" i="1"/>
  <c r="G74" i="1"/>
  <c r="H48" i="6" l="1"/>
  <c r="BQ77" i="6"/>
  <c r="AM77" i="6"/>
  <c r="CE77" i="6"/>
  <c r="BU77" i="6"/>
  <c r="AL77" i="6"/>
  <c r="AZ77" i="6"/>
  <c r="BP77" i="6"/>
  <c r="CC77" i="6"/>
  <c r="BB77" i="6"/>
  <c r="AO77" i="6"/>
  <c r="BE77" i="6"/>
  <c r="BR77" i="6"/>
  <c r="CF77" i="6"/>
  <c r="AR77" i="6"/>
  <c r="BG77" i="6"/>
  <c r="BS77" i="6"/>
  <c r="CH77" i="6"/>
  <c r="AT77" i="6"/>
  <c r="BH77" i="6"/>
  <c r="CK77" i="6"/>
  <c r="AV107" i="6"/>
  <c r="CA77" i="6"/>
  <c r="BM77" i="6"/>
  <c r="AY77" i="6"/>
  <c r="AK77" i="6"/>
  <c r="CN77" i="6"/>
  <c r="BZ77" i="6"/>
  <c r="BJ77" i="6"/>
  <c r="AW77" i="6"/>
  <c r="AJ77" i="6"/>
  <c r="F44" i="6"/>
  <c r="CM77" i="6"/>
  <c r="BX77" i="6"/>
  <c r="BI77" i="6"/>
  <c r="AU77" i="6"/>
  <c r="AG77" i="6"/>
  <c r="Y105" i="6"/>
  <c r="H44" i="6"/>
  <c r="T105" i="6"/>
  <c r="X105" i="6"/>
  <c r="P105" i="6"/>
  <c r="V105" i="6"/>
  <c r="BY105" i="6"/>
  <c r="BQ105" i="6"/>
  <c r="BI105" i="6"/>
  <c r="BA105" i="6"/>
  <c r="AS105" i="6"/>
  <c r="AK105" i="6"/>
  <c r="M105" i="6"/>
  <c r="CM105" i="6"/>
  <c r="CE105" i="6"/>
  <c r="BW105" i="6"/>
  <c r="BO105" i="6"/>
  <c r="BG105" i="6"/>
  <c r="AI105" i="6"/>
  <c r="AA105" i="6"/>
  <c r="S105" i="6"/>
  <c r="G77" i="6"/>
  <c r="CI77" i="6"/>
  <c r="BY77" i="6"/>
  <c r="BO77" i="6"/>
  <c r="BC77" i="6"/>
  <c r="AS77" i="6"/>
  <c r="AI77" i="6"/>
  <c r="CG77" i="6"/>
  <c r="BW77" i="6"/>
  <c r="BK77" i="6"/>
  <c r="BA77" i="6"/>
  <c r="AQ77" i="6"/>
  <c r="AE77" i="6"/>
  <c r="H77" i="6"/>
  <c r="CL77" i="6"/>
  <c r="CD77" i="6"/>
  <c r="BV77" i="6"/>
  <c r="BN77" i="6"/>
  <c r="BF77" i="6"/>
  <c r="AX77" i="6"/>
  <c r="AP77" i="6"/>
  <c r="AH77" i="6"/>
  <c r="CJ77" i="6"/>
  <c r="CB77" i="6"/>
  <c r="BT77" i="6"/>
  <c r="BL77" i="6"/>
  <c r="BD77" i="6"/>
  <c r="AV77" i="6"/>
  <c r="AN77" i="6"/>
  <c r="AF77" i="6"/>
  <c r="AP107" i="6"/>
  <c r="AO104" i="6"/>
  <c r="BY104" i="6"/>
  <c r="BX103" i="6"/>
  <c r="BV107" i="6"/>
  <c r="CK103" i="6"/>
  <c r="BU107" i="6"/>
  <c r="G106" i="6"/>
  <c r="AG104" i="6"/>
  <c r="R104" i="6"/>
  <c r="BN104" i="6"/>
  <c r="BJ104" i="6"/>
  <c r="I104" i="6"/>
  <c r="CA103" i="6"/>
  <c r="BY106" i="6"/>
  <c r="AH104" i="6"/>
  <c r="CC103" i="6"/>
  <c r="BL105" i="1"/>
  <c r="BF104" i="6"/>
  <c r="H104" i="6"/>
  <c r="BZ103" i="6"/>
  <c r="BT106" i="6"/>
  <c r="H106" i="6"/>
  <c r="CJ103" i="6"/>
  <c r="BS104" i="6"/>
  <c r="CI103" i="6"/>
  <c r="P104" i="6"/>
  <c r="AR83" i="6"/>
  <c r="AT104" i="6"/>
  <c r="CA104" i="6"/>
  <c r="BY103" i="6"/>
  <c r="BI106" i="6"/>
  <c r="AL92" i="6"/>
  <c r="BN107" i="6"/>
  <c r="AN107" i="6"/>
  <c r="BM107" i="6"/>
  <c r="BD106" i="6"/>
  <c r="AF104" i="6"/>
  <c r="G104" i="6"/>
  <c r="CK107" i="6"/>
  <c r="AG107" i="6"/>
  <c r="AS106" i="6"/>
  <c r="CJ107" i="6"/>
  <c r="AH107" i="6"/>
  <c r="BE104" i="6"/>
  <c r="BF107" i="6"/>
  <c r="BC104" i="6"/>
  <c r="AD104" i="6"/>
  <c r="CJ104" i="6"/>
  <c r="CH103" i="6"/>
  <c r="BE107" i="6"/>
  <c r="R107" i="6"/>
  <c r="AN106" i="6"/>
  <c r="BU104" i="6"/>
  <c r="AV104" i="6"/>
  <c r="W104" i="6"/>
  <c r="CF104" i="6"/>
  <c r="CF103" i="6"/>
  <c r="CC107" i="6"/>
  <c r="BD107" i="6"/>
  <c r="H107" i="6"/>
  <c r="AC106" i="6"/>
  <c r="BT104" i="6"/>
  <c r="AU104" i="6"/>
  <c r="V104" i="6"/>
  <c r="CB104" i="6"/>
  <c r="CB107" i="6"/>
  <c r="AX107" i="6"/>
  <c r="CJ106" i="6"/>
  <c r="X106" i="6"/>
  <c r="Z107" i="6"/>
  <c r="CI106" i="6"/>
  <c r="BS106" i="6"/>
  <c r="BC106" i="6"/>
  <c r="AM106" i="6"/>
  <c r="W106" i="6"/>
  <c r="BO92" i="6"/>
  <c r="BR104" i="6"/>
  <c r="BD104" i="6"/>
  <c r="AP104" i="6"/>
  <c r="AE104" i="6"/>
  <c r="Q104" i="6"/>
  <c r="CN104" i="6"/>
  <c r="BZ104" i="6"/>
  <c r="CG103" i="6"/>
  <c r="CL107" i="6"/>
  <c r="BT107" i="6"/>
  <c r="AW107" i="6"/>
  <c r="Y107" i="6"/>
  <c r="CH106" i="6"/>
  <c r="BR106" i="6"/>
  <c r="BB106" i="6"/>
  <c r="AL106" i="6"/>
  <c r="V106" i="6"/>
  <c r="CG106" i="6"/>
  <c r="P106" i="6"/>
  <c r="BM104" i="6"/>
  <c r="BB104" i="6"/>
  <c r="AN104" i="6"/>
  <c r="Z104" i="6"/>
  <c r="O104" i="6"/>
  <c r="CI104" i="6"/>
  <c r="BX104" i="6"/>
  <c r="Q107" i="6"/>
  <c r="CB106" i="6"/>
  <c r="BL106" i="6"/>
  <c r="AV106" i="6"/>
  <c r="AF106" i="6"/>
  <c r="O106" i="6"/>
  <c r="BQ106" i="6"/>
  <c r="AK106" i="6"/>
  <c r="BL104" i="6"/>
  <c r="AX104" i="6"/>
  <c r="AM104" i="6"/>
  <c r="Y104" i="6"/>
  <c r="N104" i="6"/>
  <c r="CH104" i="6"/>
  <c r="CN103" i="6"/>
  <c r="CB103" i="6"/>
  <c r="CD107" i="6"/>
  <c r="BL107" i="6"/>
  <c r="AO107" i="6"/>
  <c r="J107" i="6"/>
  <c r="CA106" i="6"/>
  <c r="BK106" i="6"/>
  <c r="AU106" i="6"/>
  <c r="AE106" i="6"/>
  <c r="N106" i="6"/>
  <c r="BA106" i="6"/>
  <c r="BV104" i="6"/>
  <c r="BK104" i="6"/>
  <c r="AW104" i="6"/>
  <c r="AL104" i="6"/>
  <c r="X104" i="6"/>
  <c r="J104" i="6"/>
  <c r="CG104" i="6"/>
  <c r="I107" i="6"/>
  <c r="BZ106" i="6"/>
  <c r="BJ106" i="6"/>
  <c r="AT106" i="6"/>
  <c r="AD106" i="6"/>
  <c r="M106" i="6"/>
  <c r="X107" i="6"/>
  <c r="CI107" i="6"/>
  <c r="BS107" i="6"/>
  <c r="BC107" i="6"/>
  <c r="AE107" i="6"/>
  <c r="O107" i="6"/>
  <c r="U106" i="6"/>
  <c r="BI79" i="6"/>
  <c r="CH107" i="6"/>
  <c r="BJ107" i="6"/>
  <c r="AT107" i="6"/>
  <c r="AD107" i="6"/>
  <c r="N107" i="6"/>
  <c r="CF106" i="6"/>
  <c r="BP106" i="6"/>
  <c r="AZ106" i="6"/>
  <c r="AJ106" i="6"/>
  <c r="T106" i="6"/>
  <c r="L106" i="6"/>
  <c r="BX92" i="6"/>
  <c r="BI104" i="6"/>
  <c r="AS104" i="6"/>
  <c r="U104" i="6"/>
  <c r="CG107" i="6"/>
  <c r="BQ107" i="6"/>
  <c r="BA107" i="6"/>
  <c r="AK107" i="6"/>
  <c r="U107" i="6"/>
  <c r="CM106" i="6"/>
  <c r="BO106" i="6"/>
  <c r="AY106" i="6"/>
  <c r="AI106" i="6"/>
  <c r="S106" i="6"/>
  <c r="AL105" i="1"/>
  <c r="BX79" i="6"/>
  <c r="CA99" i="6"/>
  <c r="BP104" i="6"/>
  <c r="BH104" i="6"/>
  <c r="AZ104" i="6"/>
  <c r="AR104" i="6"/>
  <c r="AJ104" i="6"/>
  <c r="AB104" i="6"/>
  <c r="T104" i="6"/>
  <c r="L104" i="6"/>
  <c r="CL104" i="6"/>
  <c r="CD104" i="6"/>
  <c r="CM103" i="6"/>
  <c r="CE103" i="6"/>
  <c r="CN107" i="6"/>
  <c r="CF107" i="6"/>
  <c r="BX107" i="6"/>
  <c r="BP107" i="6"/>
  <c r="BH107" i="6"/>
  <c r="AZ107" i="6"/>
  <c r="AR107" i="6"/>
  <c r="AJ107" i="6"/>
  <c r="AB107" i="6"/>
  <c r="T107" i="6"/>
  <c r="L107" i="6"/>
  <c r="CL106" i="6"/>
  <c r="CD106" i="6"/>
  <c r="BV106" i="6"/>
  <c r="BN106" i="6"/>
  <c r="BF106" i="6"/>
  <c r="AX106" i="6"/>
  <c r="AP106" i="6"/>
  <c r="AH106" i="6"/>
  <c r="Z106" i="6"/>
  <c r="R106" i="6"/>
  <c r="J106" i="6"/>
  <c r="AF107" i="6"/>
  <c r="P107" i="6"/>
  <c r="BP92" i="6"/>
  <c r="CA107" i="6"/>
  <c r="BK107" i="6"/>
  <c r="AU107" i="6"/>
  <c r="AM107" i="6"/>
  <c r="W107" i="6"/>
  <c r="G107" i="6"/>
  <c r="BD105" i="1"/>
  <c r="BR92" i="6"/>
  <c r="BZ107" i="6"/>
  <c r="BR107" i="6"/>
  <c r="BB107" i="6"/>
  <c r="AL107" i="6"/>
  <c r="V107" i="6"/>
  <c r="CN106" i="6"/>
  <c r="BX106" i="6"/>
  <c r="BH106" i="6"/>
  <c r="AR106" i="6"/>
  <c r="AB106" i="6"/>
  <c r="BQ79" i="6"/>
  <c r="BQ104" i="6"/>
  <c r="BA104" i="6"/>
  <c r="AK104" i="6"/>
  <c r="AC104" i="6"/>
  <c r="M104" i="6"/>
  <c r="CM104" i="6"/>
  <c r="CE104" i="6"/>
  <c r="BY107" i="6"/>
  <c r="BI107" i="6"/>
  <c r="AS107" i="6"/>
  <c r="AC107" i="6"/>
  <c r="M107" i="6"/>
  <c r="CE106" i="6"/>
  <c r="BW106" i="6"/>
  <c r="BG106" i="6"/>
  <c r="AQ106" i="6"/>
  <c r="AA106" i="6"/>
  <c r="K106" i="6"/>
  <c r="BY79" i="6"/>
  <c r="BW104" i="6"/>
  <c r="BO104" i="6"/>
  <c r="BG104" i="6"/>
  <c r="AY104" i="6"/>
  <c r="AQ104" i="6"/>
  <c r="AI104" i="6"/>
  <c r="AA104" i="6"/>
  <c r="S104" i="6"/>
  <c r="K104" i="6"/>
  <c r="CK104" i="6"/>
  <c r="CC104" i="6"/>
  <c r="CL103" i="6"/>
  <c r="CD103" i="6"/>
  <c r="CM107" i="6"/>
  <c r="CE107" i="6"/>
  <c r="BW107" i="6"/>
  <c r="BO107" i="6"/>
  <c r="BG107" i="6"/>
  <c r="AY107" i="6"/>
  <c r="AQ107" i="6"/>
  <c r="AI107" i="6"/>
  <c r="AA107" i="6"/>
  <c r="S107" i="6"/>
  <c r="K107" i="6"/>
  <c r="CK106" i="6"/>
  <c r="CC106" i="6"/>
  <c r="BU106" i="6"/>
  <c r="BM106" i="6"/>
  <c r="BE106" i="6"/>
  <c r="AW106" i="6"/>
  <c r="AO106" i="6"/>
  <c r="AG106" i="6"/>
  <c r="Y106" i="6"/>
  <c r="Q106" i="6"/>
  <c r="S92" i="6"/>
  <c r="BB99" i="6"/>
  <c r="T92" i="6"/>
  <c r="BE99" i="6"/>
  <c r="BA76" i="6"/>
  <c r="V92" i="6"/>
  <c r="BJ99" i="6"/>
  <c r="X78" i="6"/>
  <c r="CE92" i="6"/>
  <c r="AZ114" i="6"/>
  <c r="BZ78" i="6"/>
  <c r="AY114" i="6"/>
  <c r="CG79" i="6"/>
  <c r="I79" i="6"/>
  <c r="AQ92" i="6"/>
  <c r="AB79" i="6"/>
  <c r="CG83" i="6"/>
  <c r="AR92" i="6"/>
  <c r="G99" i="6"/>
  <c r="BB114" i="6"/>
  <c r="CA78" i="6"/>
  <c r="AM92" i="6"/>
  <c r="CM92" i="6"/>
  <c r="BA114" i="6"/>
  <c r="AJ79" i="6"/>
  <c r="L92" i="6"/>
  <c r="AY92" i="6"/>
  <c r="AW99" i="6"/>
  <c r="AI91" i="6"/>
  <c r="AV93" i="6"/>
  <c r="BA112" i="6"/>
  <c r="AY116" i="6"/>
  <c r="AZ116" i="6"/>
  <c r="BS103" i="6"/>
  <c r="BK103" i="6"/>
  <c r="BC103" i="6"/>
  <c r="AU103" i="6"/>
  <c r="AM103" i="6"/>
  <c r="AE103" i="6"/>
  <c r="W103" i="6"/>
  <c r="G103" i="6"/>
  <c r="BR103" i="6"/>
  <c r="BJ103" i="6"/>
  <c r="BB103" i="6"/>
  <c r="AT103" i="6"/>
  <c r="AL103" i="6"/>
  <c r="AD103" i="6"/>
  <c r="V103" i="6"/>
  <c r="Y78" i="6"/>
  <c r="AN94" i="6"/>
  <c r="H51" i="6"/>
  <c r="BQ103" i="6"/>
  <c r="BI103" i="6"/>
  <c r="BA103" i="6"/>
  <c r="AS103" i="6"/>
  <c r="AK103" i="6"/>
  <c r="AC103" i="6"/>
  <c r="M103" i="6"/>
  <c r="AM78" i="6"/>
  <c r="AO94" i="6"/>
  <c r="H50" i="6"/>
  <c r="BP103" i="6"/>
  <c r="BH103" i="6"/>
  <c r="AZ103" i="6"/>
  <c r="AR103" i="6"/>
  <c r="AJ103" i="6"/>
  <c r="AB103" i="6"/>
  <c r="L103" i="6"/>
  <c r="AS78" i="6"/>
  <c r="BF114" i="6"/>
  <c r="BW103" i="6"/>
  <c r="BG103" i="6"/>
  <c r="AY103" i="6"/>
  <c r="AQ103" i="6"/>
  <c r="AI103" i="6"/>
  <c r="AA103" i="6"/>
  <c r="K103" i="6"/>
  <c r="AT78" i="6"/>
  <c r="AK79" i="6"/>
  <c r="W92" i="6"/>
  <c r="BC92" i="6"/>
  <c r="I99" i="6"/>
  <c r="J101" i="6"/>
  <c r="AV113" i="6"/>
  <c r="R103" i="6"/>
  <c r="AO79" i="6"/>
  <c r="BG92" i="6"/>
  <c r="O99" i="6"/>
  <c r="CN101" i="6"/>
  <c r="BB115" i="6"/>
  <c r="O103" i="6"/>
  <c r="N103" i="6"/>
  <c r="U103" i="6"/>
  <c r="T103" i="6"/>
  <c r="BO103" i="6"/>
  <c r="S103" i="6"/>
  <c r="CF92" i="6"/>
  <c r="AE82" i="6"/>
  <c r="BV103" i="6"/>
  <c r="BN103" i="6"/>
  <c r="BF103" i="6"/>
  <c r="AX103" i="6"/>
  <c r="AP103" i="6"/>
  <c r="AH103" i="6"/>
  <c r="Z103" i="6"/>
  <c r="J103" i="6"/>
  <c r="BS78" i="6"/>
  <c r="AA92" i="6"/>
  <c r="CH92" i="6"/>
  <c r="BU103" i="6"/>
  <c r="BM103" i="6"/>
  <c r="BE103" i="6"/>
  <c r="AW103" i="6"/>
  <c r="AO103" i="6"/>
  <c r="AG103" i="6"/>
  <c r="Y103" i="6"/>
  <c r="Q103" i="6"/>
  <c r="I103" i="6"/>
  <c r="AZ76" i="6"/>
  <c r="BY78" i="6"/>
  <c r="BA79" i="6"/>
  <c r="N91" i="6"/>
  <c r="AJ92" i="6"/>
  <c r="BH92" i="6"/>
  <c r="CI92" i="6"/>
  <c r="AM99" i="6"/>
  <c r="BT103" i="6"/>
  <c r="BL103" i="6"/>
  <c r="BD103" i="6"/>
  <c r="AV103" i="6"/>
  <c r="AN103" i="6"/>
  <c r="AF103" i="6"/>
  <c r="X103" i="6"/>
  <c r="P103" i="6"/>
  <c r="H103" i="6"/>
  <c r="CH83" i="6"/>
  <c r="AL89" i="6"/>
  <c r="H52" i="6"/>
  <c r="BD78" i="6"/>
  <c r="AL93" i="6"/>
  <c r="AR101" i="6"/>
  <c r="Z97" i="6"/>
  <c r="AH112" i="6"/>
  <c r="BC78" i="6"/>
  <c r="W78" i="6"/>
  <c r="BR78" i="6"/>
  <c r="AQ83" i="6"/>
  <c r="AM93" i="6"/>
  <c r="BP101" i="6"/>
  <c r="BA83" i="6"/>
  <c r="AO80" i="6"/>
  <c r="BB83" i="6"/>
  <c r="AX89" i="6"/>
  <c r="AP80" i="6"/>
  <c r="BK83" i="6"/>
  <c r="BH89" i="6"/>
  <c r="AB78" i="6"/>
  <c r="BE78" i="6"/>
  <c r="CJ78" i="6"/>
  <c r="BO81" i="6"/>
  <c r="BL83" i="6"/>
  <c r="BM94" i="6"/>
  <c r="AK78" i="6"/>
  <c r="BH78" i="6"/>
  <c r="CK78" i="6"/>
  <c r="O83" i="6"/>
  <c r="BW83" i="6"/>
  <c r="BN94" i="6"/>
  <c r="AT102" i="6"/>
  <c r="AB76" i="6"/>
  <c r="AL78" i="6"/>
  <c r="BI78" i="6"/>
  <c r="CN78" i="6"/>
  <c r="U83" i="6"/>
  <c r="BX83" i="6"/>
  <c r="AK93" i="6"/>
  <c r="BD102" i="6"/>
  <c r="BU81" i="6"/>
  <c r="G83" i="6"/>
  <c r="AS83" i="6"/>
  <c r="BO83" i="6"/>
  <c r="CI83" i="6"/>
  <c r="AO98" i="6"/>
  <c r="AX80" i="6"/>
  <c r="AJ83" i="6"/>
  <c r="BD83" i="6"/>
  <c r="BZ83" i="6"/>
  <c r="BR89" i="6"/>
  <c r="I83" i="6"/>
  <c r="AU83" i="6"/>
  <c r="BQ83" i="6"/>
  <c r="CM83" i="6"/>
  <c r="AM95" i="6"/>
  <c r="AC78" i="6"/>
  <c r="BM78" i="6"/>
  <c r="BV80" i="6"/>
  <c r="AL83" i="6"/>
  <c r="BH83" i="6"/>
  <c r="CB83" i="6"/>
  <c r="CN89" i="6"/>
  <c r="BF102" i="6"/>
  <c r="AG78" i="6"/>
  <c r="AV78" i="6"/>
  <c r="BP78" i="6"/>
  <c r="CC78" i="6"/>
  <c r="I81" i="6"/>
  <c r="K83" i="6"/>
  <c r="AM83" i="6"/>
  <c r="AY83" i="6"/>
  <c r="BI83" i="6"/>
  <c r="BS83" i="6"/>
  <c r="CE83" i="6"/>
  <c r="P89" i="6"/>
  <c r="V90" i="6"/>
  <c r="CI93" i="6"/>
  <c r="BN95" i="6"/>
  <c r="M101" i="6"/>
  <c r="AQ80" i="6"/>
  <c r="V83" i="6"/>
  <c r="BC83" i="6"/>
  <c r="BY83" i="6"/>
  <c r="H83" i="6"/>
  <c r="AT83" i="6"/>
  <c r="BP83" i="6"/>
  <c r="CJ83" i="6"/>
  <c r="Q79" i="6"/>
  <c r="BL80" i="6"/>
  <c r="AK83" i="6"/>
  <c r="BG83" i="6"/>
  <c r="CA83" i="6"/>
  <c r="CD89" i="6"/>
  <c r="AI83" i="6"/>
  <c r="AU78" i="6"/>
  <c r="CB78" i="6"/>
  <c r="J83" i="6"/>
  <c r="AV83" i="6"/>
  <c r="BR83" i="6"/>
  <c r="CN83" i="6"/>
  <c r="AZ95" i="6"/>
  <c r="AJ78" i="6"/>
  <c r="AW78" i="6"/>
  <c r="BQ78" i="6"/>
  <c r="AA81" i="6"/>
  <c r="N83" i="6"/>
  <c r="AN83" i="6"/>
  <c r="AZ83" i="6"/>
  <c r="BJ83" i="6"/>
  <c r="BT83" i="6"/>
  <c r="G30" i="6"/>
  <c r="CJ89" i="6"/>
  <c r="CB89" i="6"/>
  <c r="BT89" i="6"/>
  <c r="BL89" i="6"/>
  <c r="BD89" i="6"/>
  <c r="AV89" i="6"/>
  <c r="AN89" i="6"/>
  <c r="AF89" i="6"/>
  <c r="X89" i="6"/>
  <c r="N89" i="6"/>
  <c r="CI89" i="6"/>
  <c r="CA89" i="6"/>
  <c r="BS89" i="6"/>
  <c r="BK89" i="6"/>
  <c r="BC89" i="6"/>
  <c r="AU89" i="6"/>
  <c r="AM89" i="6"/>
  <c r="AE89" i="6"/>
  <c r="W89" i="6"/>
  <c r="M89" i="6"/>
  <c r="AL96" i="6"/>
  <c r="AE96" i="6"/>
  <c r="AP113" i="6"/>
  <c r="U113" i="6"/>
  <c r="U119" i="6" s="1"/>
  <c r="H49" i="6"/>
  <c r="BF113" i="6"/>
  <c r="AK113" i="6"/>
  <c r="R113" i="6"/>
  <c r="R119" i="6" s="1"/>
  <c r="Q89" i="6"/>
  <c r="AC89" i="6"/>
  <c r="AY89" i="6"/>
  <c r="BI89" i="6"/>
  <c r="CE89" i="6"/>
  <c r="AD113" i="6"/>
  <c r="AD119" i="6" s="1"/>
  <c r="BC113" i="6"/>
  <c r="R89" i="6"/>
  <c r="AP89" i="6"/>
  <c r="BJ89" i="6"/>
  <c r="CF89" i="6"/>
  <c r="AD96" i="6"/>
  <c r="BD113" i="6"/>
  <c r="U89" i="6"/>
  <c r="AQ89" i="6"/>
  <c r="BM89" i="6"/>
  <c r="CG89" i="6"/>
  <c r="CJ101" i="6"/>
  <c r="CE101" i="6"/>
  <c r="AD101" i="6"/>
  <c r="CB101" i="6"/>
  <c r="AC101" i="6"/>
  <c r="H89" i="6"/>
  <c r="AH89" i="6"/>
  <c r="BB89" i="6"/>
  <c r="BX89" i="6"/>
  <c r="BR96" i="6"/>
  <c r="BA101" i="6"/>
  <c r="W83" i="6"/>
  <c r="I89" i="6"/>
  <c r="AI89" i="6"/>
  <c r="BO89" i="6"/>
  <c r="BV93" i="6"/>
  <c r="BB101" i="6"/>
  <c r="AS113" i="6"/>
  <c r="AJ89" i="6"/>
  <c r="AT113" i="6"/>
  <c r="T79" i="6"/>
  <c r="AO89" i="6"/>
  <c r="BU89" i="6"/>
  <c r="AD89" i="6"/>
  <c r="AZ89" i="6"/>
  <c r="BV89" i="6"/>
  <c r="AE113" i="6"/>
  <c r="AE119" i="6" s="1"/>
  <c r="G89" i="6"/>
  <c r="AG89" i="6"/>
  <c r="BA89" i="6"/>
  <c r="BW89" i="6"/>
  <c r="BA96" i="6"/>
  <c r="AF113" i="6"/>
  <c r="AF119" i="6" s="1"/>
  <c r="CG93" i="6"/>
  <c r="BL93" i="6"/>
  <c r="H93" i="6"/>
  <c r="BK93" i="6"/>
  <c r="G93" i="6"/>
  <c r="V89" i="6"/>
  <c r="AR89" i="6"/>
  <c r="BN89" i="6"/>
  <c r="CH89" i="6"/>
  <c r="AX93" i="6"/>
  <c r="AH113" i="6"/>
  <c r="AM118" i="6"/>
  <c r="Y89" i="6"/>
  <c r="AS89" i="6"/>
  <c r="BE89" i="6"/>
  <c r="BY89" i="6"/>
  <c r="CK89" i="6"/>
  <c r="BY96" i="6"/>
  <c r="AN118" i="6"/>
  <c r="G31" i="6"/>
  <c r="CA92" i="6"/>
  <c r="BK92" i="6"/>
  <c r="AU92" i="6"/>
  <c r="AE92" i="6"/>
  <c r="O92" i="6"/>
  <c r="BZ92" i="6"/>
  <c r="BJ92" i="6"/>
  <c r="AT92" i="6"/>
  <c r="AD92" i="6"/>
  <c r="N92" i="6"/>
  <c r="CK99" i="6"/>
  <c r="BU99" i="6"/>
  <c r="AE99" i="6"/>
  <c r="BS99" i="6"/>
  <c r="AD99" i="6"/>
  <c r="BH79" i="6"/>
  <c r="AG79" i="6"/>
  <c r="BE79" i="6"/>
  <c r="AC79" i="6"/>
  <c r="L79" i="6"/>
  <c r="AW79" i="6"/>
  <c r="Z83" i="6"/>
  <c r="J89" i="6"/>
  <c r="Z89" i="6"/>
  <c r="AT89" i="6"/>
  <c r="BF89" i="6"/>
  <c r="BP89" i="6"/>
  <c r="BZ89" i="6"/>
  <c r="CL89" i="6"/>
  <c r="AB92" i="6"/>
  <c r="AZ92" i="6"/>
  <c r="BS92" i="6"/>
  <c r="CN92" i="6"/>
  <c r="BZ96" i="6"/>
  <c r="Q99" i="6"/>
  <c r="BD101" i="6"/>
  <c r="P113" i="6"/>
  <c r="P119" i="6" s="1"/>
  <c r="AX118" i="6"/>
  <c r="AI98" i="6"/>
  <c r="AG98" i="6"/>
  <c r="BX90" i="6"/>
  <c r="BW90" i="6"/>
  <c r="BW81" i="6"/>
  <c r="M79" i="6"/>
  <c r="AZ79" i="6"/>
  <c r="K81" i="6"/>
  <c r="O89" i="6"/>
  <c r="AA89" i="6"/>
  <c r="AK89" i="6"/>
  <c r="AW89" i="6"/>
  <c r="BG89" i="6"/>
  <c r="BQ89" i="6"/>
  <c r="CC89" i="6"/>
  <c r="CM89" i="6"/>
  <c r="K92" i="6"/>
  <c r="AI92" i="6"/>
  <c r="BB92" i="6"/>
  <c r="BW92" i="6"/>
  <c r="Z93" i="6"/>
  <c r="BZ93" i="6"/>
  <c r="AL99" i="6"/>
  <c r="H101" i="6"/>
  <c r="BO101" i="6"/>
  <c r="V113" i="6"/>
  <c r="V119" i="6" s="1"/>
  <c r="AU113" i="6"/>
  <c r="AZ118" i="6"/>
  <c r="G28" i="6"/>
  <c r="CL83" i="6"/>
  <c r="CD83" i="6"/>
  <c r="BV83" i="6"/>
  <c r="BN83" i="6"/>
  <c r="BF83" i="6"/>
  <c r="AX83" i="6"/>
  <c r="AP83" i="6"/>
  <c r="AH83" i="6"/>
  <c r="M83" i="6"/>
  <c r="CK83" i="6"/>
  <c r="CC83" i="6"/>
  <c r="BU83" i="6"/>
  <c r="BM83" i="6"/>
  <c r="BE83" i="6"/>
  <c r="AW83" i="6"/>
  <c r="AO83" i="6"/>
  <c r="AE83" i="6"/>
  <c r="L83" i="6"/>
  <c r="CF80" i="6"/>
  <c r="BU80" i="6"/>
  <c r="J80" i="6"/>
  <c r="BT80" i="6"/>
  <c r="G80" i="6"/>
  <c r="CM98" i="6"/>
  <c r="CA98" i="6"/>
  <c r="BM98" i="6"/>
  <c r="BB98" i="6"/>
  <c r="AN98" i="6"/>
  <c r="AA98" i="6"/>
  <c r="O98" i="6"/>
  <c r="CJ98" i="6"/>
  <c r="BK98" i="6"/>
  <c r="AL98" i="6"/>
  <c r="K98" i="6"/>
  <c r="CK98" i="6"/>
  <c r="BZ98" i="6"/>
  <c r="BL98" i="6"/>
  <c r="AY98" i="6"/>
  <c r="AM98" i="6"/>
  <c r="Y98" i="6"/>
  <c r="N98" i="6"/>
  <c r="BW98" i="6"/>
  <c r="AW98" i="6"/>
  <c r="X98" i="6"/>
  <c r="BT98" i="6"/>
  <c r="BC98" i="6"/>
  <c r="AF98" i="6"/>
  <c r="I98" i="6"/>
  <c r="BS98" i="6"/>
  <c r="AV98" i="6"/>
  <c r="AE98" i="6"/>
  <c r="H98" i="6"/>
  <c r="CI98" i="6"/>
  <c r="BR98" i="6"/>
  <c r="AU98" i="6"/>
  <c r="AD98" i="6"/>
  <c r="G98" i="6"/>
  <c r="CH98" i="6"/>
  <c r="BO98" i="6"/>
  <c r="AT98" i="6"/>
  <c r="W98" i="6"/>
  <c r="CE98" i="6"/>
  <c r="BJ98" i="6"/>
  <c r="AQ98" i="6"/>
  <c r="V98" i="6"/>
  <c r="CG90" i="6"/>
  <c r="CD90" i="6"/>
  <c r="BN90" i="6"/>
  <c r="AX90" i="6"/>
  <c r="AA90" i="6"/>
  <c r="CJ81" i="6"/>
  <c r="BT81" i="6"/>
  <c r="BD81" i="6"/>
  <c r="AN81" i="6"/>
  <c r="X81" i="6"/>
  <c r="H81" i="6"/>
  <c r="G26" i="6"/>
  <c r="BZ90" i="6"/>
  <c r="BJ90" i="6"/>
  <c r="AT90" i="6"/>
  <c r="Z90" i="6"/>
  <c r="CI81" i="6"/>
  <c r="BS81" i="6"/>
  <c r="BC81" i="6"/>
  <c r="AM81" i="6"/>
  <c r="W81" i="6"/>
  <c r="G81" i="6"/>
  <c r="CM90" i="6"/>
  <c r="BR90" i="6"/>
  <c r="AY90" i="6"/>
  <c r="T90" i="6"/>
  <c r="CK81" i="6"/>
  <c r="BM81" i="6"/>
  <c r="AU81" i="6"/>
  <c r="Y81" i="6"/>
  <c r="CL90" i="6"/>
  <c r="BP90" i="6"/>
  <c r="AR90" i="6"/>
  <c r="N90" i="6"/>
  <c r="CE81" i="6"/>
  <c r="BL81" i="6"/>
  <c r="AQ81" i="6"/>
  <c r="S81" i="6"/>
  <c r="CH90" i="6"/>
  <c r="BO90" i="6"/>
  <c r="AQ90" i="6"/>
  <c r="L90" i="6"/>
  <c r="CC81" i="6"/>
  <c r="BK81" i="6"/>
  <c r="AO81" i="6"/>
  <c r="Q81" i="6"/>
  <c r="CF90" i="6"/>
  <c r="BH90" i="6"/>
  <c r="AP90" i="6"/>
  <c r="K90" i="6"/>
  <c r="CB81" i="6"/>
  <c r="BG81" i="6"/>
  <c r="AI81" i="6"/>
  <c r="P81" i="6"/>
  <c r="CE90" i="6"/>
  <c r="BG90" i="6"/>
  <c r="AL90" i="6"/>
  <c r="J90" i="6"/>
  <c r="CA81" i="6"/>
  <c r="BE81" i="6"/>
  <c r="AG81" i="6"/>
  <c r="O81" i="6"/>
  <c r="AE81" i="6"/>
  <c r="CG97" i="6"/>
  <c r="BO97" i="6"/>
  <c r="CK97" i="6"/>
  <c r="BA97" i="6"/>
  <c r="AS97" i="6"/>
  <c r="CL97" i="6"/>
  <c r="BW97" i="6"/>
  <c r="R80" i="6"/>
  <c r="AY80" i="6"/>
  <c r="CD80" i="6"/>
  <c r="AF81" i="6"/>
  <c r="AJ90" i="6"/>
  <c r="AH97" i="6"/>
  <c r="BE98" i="6"/>
  <c r="CL96" i="6"/>
  <c r="CI96" i="6"/>
  <c r="BX96" i="6"/>
  <c r="BJ96" i="6"/>
  <c r="AY96" i="6"/>
  <c r="AK96" i="6"/>
  <c r="L96" i="6"/>
  <c r="CG96" i="6"/>
  <c r="BH96" i="6"/>
  <c r="AI96" i="6"/>
  <c r="CH96" i="6"/>
  <c r="BW96" i="6"/>
  <c r="BI96" i="6"/>
  <c r="AU96" i="6"/>
  <c r="AJ96" i="6"/>
  <c r="K96" i="6"/>
  <c r="BS96" i="6"/>
  <c r="AT96" i="6"/>
  <c r="G96" i="6"/>
  <c r="CN96" i="6"/>
  <c r="BQ96" i="6"/>
  <c r="AZ96" i="6"/>
  <c r="AC96" i="6"/>
  <c r="CM96" i="6"/>
  <c r="BP96" i="6"/>
  <c r="AS96" i="6"/>
  <c r="AB96" i="6"/>
  <c r="CF96" i="6"/>
  <c r="BO96" i="6"/>
  <c r="AR96" i="6"/>
  <c r="M96" i="6"/>
  <c r="CE96" i="6"/>
  <c r="BK96" i="6"/>
  <c r="AQ96" i="6"/>
  <c r="G35" i="6"/>
  <c r="CA96" i="6"/>
  <c r="BG96" i="6"/>
  <c r="AM96" i="6"/>
  <c r="T80" i="6"/>
  <c r="AZ80" i="6"/>
  <c r="CE80" i="6"/>
  <c r="AV81" i="6"/>
  <c r="AZ90" i="6"/>
  <c r="BB96" i="6"/>
  <c r="P98" i="6"/>
  <c r="BG98" i="6"/>
  <c r="CH82" i="6"/>
  <c r="BS82" i="6"/>
  <c r="Z80" i="6"/>
  <c r="BH80" i="6"/>
  <c r="AW81" i="6"/>
  <c r="BB90" i="6"/>
  <c r="BC96" i="6"/>
  <c r="Q98" i="6"/>
  <c r="BU98" i="6"/>
  <c r="CM81" i="6"/>
  <c r="AD90" i="6"/>
  <c r="CN90" i="6"/>
  <c r="BD98" i="6"/>
  <c r="CJ88" i="6"/>
  <c r="BO88" i="6"/>
  <c r="BD88" i="6"/>
  <c r="BW88" i="6"/>
  <c r="AV88" i="6"/>
  <c r="AG88" i="6"/>
  <c r="K88" i="6"/>
  <c r="CH80" i="6"/>
  <c r="BZ80" i="6"/>
  <c r="BR80" i="6"/>
  <c r="BJ80" i="6"/>
  <c r="BB80" i="6"/>
  <c r="AT80" i="6"/>
  <c r="AL80" i="6"/>
  <c r="Q80" i="6"/>
  <c r="I80" i="6"/>
  <c r="CG80" i="6"/>
  <c r="BY80" i="6"/>
  <c r="BQ80" i="6"/>
  <c r="BI80" i="6"/>
  <c r="BA80" i="6"/>
  <c r="AS80" i="6"/>
  <c r="AK80" i="6"/>
  <c r="P80" i="6"/>
  <c r="H80" i="6"/>
  <c r="CM80" i="6"/>
  <c r="CC80" i="6"/>
  <c r="BS80" i="6"/>
  <c r="BG80" i="6"/>
  <c r="AW80" i="6"/>
  <c r="AM80" i="6"/>
  <c r="N80" i="6"/>
  <c r="CL80" i="6"/>
  <c r="CB80" i="6"/>
  <c r="BP80" i="6"/>
  <c r="BF80" i="6"/>
  <c r="AV80" i="6"/>
  <c r="AJ80" i="6"/>
  <c r="M80" i="6"/>
  <c r="G25" i="6"/>
  <c r="CK80" i="6"/>
  <c r="CA80" i="6"/>
  <c r="BO80" i="6"/>
  <c r="BE80" i="6"/>
  <c r="AU80" i="6"/>
  <c r="AH80" i="6"/>
  <c r="L80" i="6"/>
  <c r="CJ80" i="6"/>
  <c r="BX80" i="6"/>
  <c r="BN80" i="6"/>
  <c r="BD80" i="6"/>
  <c r="AR80" i="6"/>
  <c r="AB80" i="6"/>
  <c r="K80" i="6"/>
  <c r="CI80" i="6"/>
  <c r="BW80" i="6"/>
  <c r="BM80" i="6"/>
  <c r="BC80" i="6"/>
  <c r="AN80" i="6"/>
  <c r="BK80" i="6"/>
  <c r="CN80" i="6"/>
  <c r="AY81" i="6"/>
  <c r="CK88" i="6"/>
  <c r="BF90" i="6"/>
  <c r="S98" i="6"/>
  <c r="CB98" i="6"/>
  <c r="AB95" i="6"/>
  <c r="Z95" i="6"/>
  <c r="AG83" i="6"/>
  <c r="Y83" i="6"/>
  <c r="Q83" i="6"/>
  <c r="AF83" i="6"/>
  <c r="X83" i="6"/>
  <c r="P83" i="6"/>
  <c r="AA83" i="6"/>
  <c r="CM95" i="6"/>
  <c r="G23" i="6"/>
  <c r="CM78" i="6"/>
  <c r="CE78" i="6"/>
  <c r="BW78" i="6"/>
  <c r="BO78" i="6"/>
  <c r="BG78" i="6"/>
  <c r="AY78" i="6"/>
  <c r="AQ78" i="6"/>
  <c r="AI78" i="6"/>
  <c r="AA78" i="6"/>
  <c r="G78" i="6"/>
  <c r="CL78" i="6"/>
  <c r="CD78" i="6"/>
  <c r="BV78" i="6"/>
  <c r="BN78" i="6"/>
  <c r="BF78" i="6"/>
  <c r="AX78" i="6"/>
  <c r="AP78" i="6"/>
  <c r="AH78" i="6"/>
  <c r="Z78" i="6"/>
  <c r="CA102" i="6"/>
  <c r="CG102" i="6"/>
  <c r="AF102" i="6"/>
  <c r="BS102" i="6"/>
  <c r="CD102" i="6"/>
  <c r="AE102" i="6"/>
  <c r="U102" i="6"/>
  <c r="BC94" i="6"/>
  <c r="AZ94" i="6"/>
  <c r="CN94" i="6"/>
  <c r="H78" i="6"/>
  <c r="AD78" i="6"/>
  <c r="AN78" i="6"/>
  <c r="AZ78" i="6"/>
  <c r="BJ78" i="6"/>
  <c r="BT78" i="6"/>
  <c r="CF78" i="6"/>
  <c r="R83" i="6"/>
  <c r="AB83" i="6"/>
  <c r="O94" i="6"/>
  <c r="CA94" i="6"/>
  <c r="G102" i="6"/>
  <c r="BA116" i="6"/>
  <c r="K75" i="6"/>
  <c r="G75" i="6"/>
  <c r="AW115" i="6"/>
  <c r="BE115" i="6"/>
  <c r="BF115" i="6"/>
  <c r="I78" i="6"/>
  <c r="AE78" i="6"/>
  <c r="AO78" i="6"/>
  <c r="BA78" i="6"/>
  <c r="BK78" i="6"/>
  <c r="BU78" i="6"/>
  <c r="CG78" i="6"/>
  <c r="S83" i="6"/>
  <c r="AC83" i="6"/>
  <c r="P94" i="6"/>
  <c r="CB94" i="6"/>
  <c r="R102" i="6"/>
  <c r="BB116" i="6"/>
  <c r="N78" i="6"/>
  <c r="CJ76" i="6"/>
  <c r="CM76" i="6"/>
  <c r="BE114" i="6"/>
  <c r="AW114" i="6"/>
  <c r="BC114" i="6"/>
  <c r="BD114" i="6"/>
  <c r="AV114" i="6"/>
  <c r="AU114" i="6"/>
  <c r="BS75" i="6"/>
  <c r="V78" i="6"/>
  <c r="AF78" i="6"/>
  <c r="AR78" i="6"/>
  <c r="BB78" i="6"/>
  <c r="BL78" i="6"/>
  <c r="BX78" i="6"/>
  <c r="CH78" i="6"/>
  <c r="T83" i="6"/>
  <c r="AD83" i="6"/>
  <c r="Z94" i="6"/>
  <c r="CL94" i="6"/>
  <c r="AS102" i="6"/>
  <c r="AT114" i="6"/>
  <c r="AY115" i="6"/>
  <c r="G24" i="6"/>
  <c r="BP79" i="6"/>
  <c r="AS79" i="6"/>
  <c r="Y79" i="6"/>
  <c r="BM79" i="6"/>
  <c r="AR79" i="6"/>
  <c r="U79" i="6"/>
  <c r="H28" i="6"/>
  <c r="BB113" i="6"/>
  <c r="AN113" i="6"/>
  <c r="AN119" i="6" s="1"/>
  <c r="AC113" i="6"/>
  <c r="AC119" i="6" s="1"/>
  <c r="AX113" i="6"/>
  <c r="X113" i="6"/>
  <c r="X119" i="6" s="1"/>
  <c r="BA113" i="6"/>
  <c r="AM113" i="6"/>
  <c r="Z113" i="6"/>
  <c r="Z119" i="6" s="1"/>
  <c r="AL113" i="6"/>
  <c r="T89" i="6"/>
  <c r="L89" i="6"/>
  <c r="S89" i="6"/>
  <c r="K89" i="6"/>
  <c r="AF80" i="6"/>
  <c r="U93" i="6"/>
  <c r="BA93" i="6"/>
  <c r="CJ93" i="6"/>
  <c r="AN101" i="6"/>
  <c r="BQ101" i="6"/>
  <c r="V93" i="6"/>
  <c r="BJ93" i="6"/>
  <c r="CL93" i="6"/>
  <c r="AQ101" i="6"/>
  <c r="BZ101" i="6"/>
  <c r="G20" i="6"/>
  <c r="BG75" i="6"/>
  <c r="AQ75" i="6"/>
  <c r="CM75" i="6"/>
  <c r="AA75" i="6"/>
  <c r="CI75" i="6"/>
  <c r="BC75" i="6"/>
  <c r="AM75" i="6"/>
  <c r="W75" i="6"/>
  <c r="CK95" i="6"/>
  <c r="CC95" i="6"/>
  <c r="BU95" i="6"/>
  <c r="BM95" i="6"/>
  <c r="BE95" i="6"/>
  <c r="AW95" i="6"/>
  <c r="AO95" i="6"/>
  <c r="AG95" i="6"/>
  <c r="T95" i="6"/>
  <c r="H95" i="6"/>
  <c r="CJ95" i="6"/>
  <c r="CB95" i="6"/>
  <c r="BT95" i="6"/>
  <c r="BL95" i="6"/>
  <c r="BD95" i="6"/>
  <c r="AV95" i="6"/>
  <c r="AN95" i="6"/>
  <c r="AF95" i="6"/>
  <c r="R95" i="6"/>
  <c r="G95" i="6"/>
  <c r="G34" i="6"/>
  <c r="CH95" i="6"/>
  <c r="BZ95" i="6"/>
  <c r="BR95" i="6"/>
  <c r="BJ95" i="6"/>
  <c r="BB95" i="6"/>
  <c r="AT95" i="6"/>
  <c r="AL95" i="6"/>
  <c r="AD95" i="6"/>
  <c r="M95" i="6"/>
  <c r="CL95" i="6"/>
  <c r="BX95" i="6"/>
  <c r="BK95" i="6"/>
  <c r="AY95" i="6"/>
  <c r="AK95" i="6"/>
  <c r="Y95" i="6"/>
  <c r="CG95" i="6"/>
  <c r="BV95" i="6"/>
  <c r="BH95" i="6"/>
  <c r="AU95" i="6"/>
  <c r="L95" i="6"/>
  <c r="CF95" i="6"/>
  <c r="BS95" i="6"/>
  <c r="BG95" i="6"/>
  <c r="AS95" i="6"/>
  <c r="AH95" i="6"/>
  <c r="K95" i="6"/>
  <c r="BF95" i="6"/>
  <c r="AE95" i="6"/>
  <c r="CD95" i="6"/>
  <c r="BP95" i="6"/>
  <c r="BC95" i="6"/>
  <c r="AQ95" i="6"/>
  <c r="AC95" i="6"/>
  <c r="I95" i="6"/>
  <c r="CA95" i="6"/>
  <c r="CI95" i="6"/>
  <c r="BW95" i="6"/>
  <c r="BI95" i="6"/>
  <c r="AX95" i="6"/>
  <c r="AJ95" i="6"/>
  <c r="Q95" i="6"/>
  <c r="AI95" i="6"/>
  <c r="CE95" i="6"/>
  <c r="BQ95" i="6"/>
  <c r="AR95" i="6"/>
  <c r="J95" i="6"/>
  <c r="CN95" i="6"/>
  <c r="BO95" i="6"/>
  <c r="AP95" i="6"/>
  <c r="BA95" i="6"/>
  <c r="AI76" i="6"/>
  <c r="AU118" i="6"/>
  <c r="BF118" i="6"/>
  <c r="H26" i="6"/>
  <c r="AI90" i="6"/>
  <c r="S90" i="6"/>
  <c r="AH90" i="6"/>
  <c r="R90" i="6"/>
  <c r="AB90" i="6"/>
  <c r="G37" i="6"/>
  <c r="CG98" i="6"/>
  <c r="BY98" i="6"/>
  <c r="BQ98" i="6"/>
  <c r="BI98" i="6"/>
  <c r="BA98" i="6"/>
  <c r="AS98" i="6"/>
  <c r="AK98" i="6"/>
  <c r="AC98" i="6"/>
  <c r="U98" i="6"/>
  <c r="M98" i="6"/>
  <c r="CN98" i="6"/>
  <c r="CF98" i="6"/>
  <c r="BX98" i="6"/>
  <c r="BP98" i="6"/>
  <c r="BH98" i="6"/>
  <c r="AZ98" i="6"/>
  <c r="AR98" i="6"/>
  <c r="AJ98" i="6"/>
  <c r="AB98" i="6"/>
  <c r="T98" i="6"/>
  <c r="L98" i="6"/>
  <c r="CL98" i="6"/>
  <c r="CD98" i="6"/>
  <c r="BV98" i="6"/>
  <c r="BN98" i="6"/>
  <c r="BF98" i="6"/>
  <c r="AX98" i="6"/>
  <c r="AP98" i="6"/>
  <c r="AH98" i="6"/>
  <c r="Z98" i="6"/>
  <c r="R98" i="6"/>
  <c r="J98" i="6"/>
  <c r="CH94" i="6"/>
  <c r="BZ94" i="6"/>
  <c r="BR94" i="6"/>
  <c r="BJ94" i="6"/>
  <c r="BB94" i="6"/>
  <c r="AT94" i="6"/>
  <c r="AL94" i="6"/>
  <c r="AD94" i="6"/>
  <c r="V94" i="6"/>
  <c r="N94" i="6"/>
  <c r="CG94" i="6"/>
  <c r="BY94" i="6"/>
  <c r="BQ94" i="6"/>
  <c r="BI94" i="6"/>
  <c r="BA94" i="6"/>
  <c r="AS94" i="6"/>
  <c r="AK94" i="6"/>
  <c r="AC94" i="6"/>
  <c r="U94" i="6"/>
  <c r="M94" i="6"/>
  <c r="CM94" i="6"/>
  <c r="CE94" i="6"/>
  <c r="BW94" i="6"/>
  <c r="BO94" i="6"/>
  <c r="BG94" i="6"/>
  <c r="AY94" i="6"/>
  <c r="AQ94" i="6"/>
  <c r="AI94" i="6"/>
  <c r="AA94" i="6"/>
  <c r="S94" i="6"/>
  <c r="K94" i="6"/>
  <c r="BH76" i="6"/>
  <c r="BF112" i="6"/>
  <c r="AP112" i="6"/>
  <c r="BE112" i="6"/>
  <c r="AO112" i="6"/>
  <c r="BB112" i="6"/>
  <c r="AL112" i="6"/>
  <c r="AK76" i="6"/>
  <c r="AC93" i="6"/>
  <c r="BB93" i="6"/>
  <c r="CA93" i="6"/>
  <c r="R94" i="6"/>
  <c r="AR94" i="6"/>
  <c r="BS94" i="6"/>
  <c r="AF101" i="6"/>
  <c r="BG101" i="6"/>
  <c r="J102" i="6"/>
  <c r="AK102" i="6"/>
  <c r="BJ102" i="6"/>
  <c r="AT112" i="6"/>
  <c r="AP118" i="6"/>
  <c r="AM76" i="6"/>
  <c r="AD93" i="6"/>
  <c r="BC93" i="6"/>
  <c r="CB93" i="6"/>
  <c r="T94" i="6"/>
  <c r="CF94" i="6"/>
  <c r="AR118" i="6"/>
  <c r="AS93" i="6"/>
  <c r="BC117" i="6"/>
  <c r="D55" i="6"/>
  <c r="U76" i="6"/>
  <c r="AU76" i="6"/>
  <c r="CA76" i="6"/>
  <c r="Y88" i="6"/>
  <c r="O93" i="6"/>
  <c r="AF93" i="6"/>
  <c r="AT93" i="6"/>
  <c r="BF93" i="6"/>
  <c r="BS93" i="6"/>
  <c r="J94" i="6"/>
  <c r="X94" i="6"/>
  <c r="AJ94" i="6"/>
  <c r="AW94" i="6"/>
  <c r="BK94" i="6"/>
  <c r="BV94" i="6"/>
  <c r="CJ94" i="6"/>
  <c r="V101" i="6"/>
  <c r="AK101" i="6"/>
  <c r="AY101" i="6"/>
  <c r="BJ101" i="6"/>
  <c r="BX101" i="6"/>
  <c r="O102" i="6"/>
  <c r="AC102" i="6"/>
  <c r="AN102" i="6"/>
  <c r="BB102" i="6"/>
  <c r="BN102" i="6"/>
  <c r="AX112" i="6"/>
  <c r="AH118" i="6"/>
  <c r="G33" i="6"/>
  <c r="AZ113" i="6"/>
  <c r="AR113" i="6"/>
  <c r="AJ113" i="6"/>
  <c r="AB113" i="6"/>
  <c r="AB119" i="6" s="1"/>
  <c r="T113" i="6"/>
  <c r="T119" i="6" s="1"/>
  <c r="AY113" i="6"/>
  <c r="AQ113" i="6"/>
  <c r="AI113" i="6"/>
  <c r="AA113" i="6"/>
  <c r="AA119" i="6" s="1"/>
  <c r="S113" i="6"/>
  <c r="S119" i="6" s="1"/>
  <c r="BE113" i="6"/>
  <c r="AW113" i="6"/>
  <c r="AO113" i="6"/>
  <c r="AG113" i="6"/>
  <c r="AG119" i="6" s="1"/>
  <c r="Y113" i="6"/>
  <c r="Y119" i="6" s="1"/>
  <c r="Q113" i="6"/>
  <c r="Q119" i="6" s="1"/>
  <c r="CN102" i="6"/>
  <c r="CF102" i="6"/>
  <c r="BX102" i="6"/>
  <c r="BP102" i="6"/>
  <c r="BH102" i="6"/>
  <c r="AZ102" i="6"/>
  <c r="AR102" i="6"/>
  <c r="AJ102" i="6"/>
  <c r="AB102" i="6"/>
  <c r="T102" i="6"/>
  <c r="L102" i="6"/>
  <c r="CM102" i="6"/>
  <c r="CE102" i="6"/>
  <c r="BW102" i="6"/>
  <c r="BO102" i="6"/>
  <c r="BG102" i="6"/>
  <c r="AY102" i="6"/>
  <c r="AQ102" i="6"/>
  <c r="AI102" i="6"/>
  <c r="AA102" i="6"/>
  <c r="S102" i="6"/>
  <c r="K102" i="6"/>
  <c r="CK102" i="6"/>
  <c r="CC102" i="6"/>
  <c r="BU102" i="6"/>
  <c r="BM102" i="6"/>
  <c r="BE102" i="6"/>
  <c r="AW102" i="6"/>
  <c r="AO102" i="6"/>
  <c r="AG102" i="6"/>
  <c r="Y102" i="6"/>
  <c r="Q102" i="6"/>
  <c r="I102" i="6"/>
  <c r="H54" i="6"/>
  <c r="BB118" i="6"/>
  <c r="AT118" i="6"/>
  <c r="AL118" i="6"/>
  <c r="BA118" i="6"/>
  <c r="AS118" i="6"/>
  <c r="AK118" i="6"/>
  <c r="AY118" i="6"/>
  <c r="AQ118" i="6"/>
  <c r="AI118" i="6"/>
  <c r="Q94" i="6"/>
  <c r="AE94" i="6"/>
  <c r="AP94" i="6"/>
  <c r="BD94" i="6"/>
  <c r="BP94" i="6"/>
  <c r="CC94" i="6"/>
  <c r="H102" i="6"/>
  <c r="V102" i="6"/>
  <c r="AH102" i="6"/>
  <c r="AU102" i="6"/>
  <c r="BI102" i="6"/>
  <c r="BT102" i="6"/>
  <c r="CH102" i="6"/>
  <c r="AO118" i="6"/>
  <c r="BC118" i="6"/>
  <c r="CL101" i="6"/>
  <c r="CD101" i="6"/>
  <c r="BV101" i="6"/>
  <c r="BN101" i="6"/>
  <c r="BF101" i="6"/>
  <c r="AX101" i="6"/>
  <c r="AP101" i="6"/>
  <c r="AH101" i="6"/>
  <c r="Z101" i="6"/>
  <c r="L101" i="6"/>
  <c r="CK101" i="6"/>
  <c r="CC101" i="6"/>
  <c r="BU101" i="6"/>
  <c r="BM101" i="6"/>
  <c r="BE101" i="6"/>
  <c r="AW101" i="6"/>
  <c r="AO101" i="6"/>
  <c r="AG101" i="6"/>
  <c r="X101" i="6"/>
  <c r="K101" i="6"/>
  <c r="CI101" i="6"/>
  <c r="CA101" i="6"/>
  <c r="BS101" i="6"/>
  <c r="BK101" i="6"/>
  <c r="BC101" i="6"/>
  <c r="AU101" i="6"/>
  <c r="AM101" i="6"/>
  <c r="AE101" i="6"/>
  <c r="U101" i="6"/>
  <c r="I101" i="6"/>
  <c r="CN93" i="6"/>
  <c r="CF93" i="6"/>
  <c r="BX93" i="6"/>
  <c r="BP93" i="6"/>
  <c r="BH93" i="6"/>
  <c r="AZ93" i="6"/>
  <c r="AR93" i="6"/>
  <c r="AJ93" i="6"/>
  <c r="AB93" i="6"/>
  <c r="N93" i="6"/>
  <c r="G32" i="6"/>
  <c r="CM93" i="6"/>
  <c r="CE93" i="6"/>
  <c r="BW93" i="6"/>
  <c r="BO93" i="6"/>
  <c r="BG93" i="6"/>
  <c r="AY93" i="6"/>
  <c r="AQ93" i="6"/>
  <c r="AI93" i="6"/>
  <c r="AA93" i="6"/>
  <c r="M93" i="6"/>
  <c r="CK93" i="6"/>
  <c r="CC93" i="6"/>
  <c r="BU93" i="6"/>
  <c r="BM93" i="6"/>
  <c r="BE93" i="6"/>
  <c r="AW93" i="6"/>
  <c r="AO93" i="6"/>
  <c r="AG93" i="6"/>
  <c r="X93" i="6"/>
  <c r="K93" i="6"/>
  <c r="H53" i="6"/>
  <c r="AZ117" i="6"/>
  <c r="AY117" i="6"/>
  <c r="AA96" i="6"/>
  <c r="N96" i="6"/>
  <c r="BK76" i="6"/>
  <c r="I93" i="6"/>
  <c r="AN93" i="6"/>
  <c r="BN93" i="6"/>
  <c r="G94" i="6"/>
  <c r="AF94" i="6"/>
  <c r="BE94" i="6"/>
  <c r="CD94" i="6"/>
  <c r="N101" i="6"/>
  <c r="AS101" i="6"/>
  <c r="BR101" i="6"/>
  <c r="CF101" i="6"/>
  <c r="W102" i="6"/>
  <c r="AV102" i="6"/>
  <c r="BV102" i="6"/>
  <c r="CI102" i="6"/>
  <c r="BA117" i="6"/>
  <c r="BD118" i="6"/>
  <c r="G41" i="6"/>
  <c r="BL100" i="6"/>
  <c r="H100" i="6"/>
  <c r="CN91" i="6"/>
  <c r="AB91" i="6"/>
  <c r="R91" i="6"/>
  <c r="BZ91" i="6"/>
  <c r="BF116" i="6"/>
  <c r="AX116" i="6"/>
  <c r="BE116" i="6"/>
  <c r="AW116" i="6"/>
  <c r="BC116" i="6"/>
  <c r="AU116" i="6"/>
  <c r="X95" i="6"/>
  <c r="BL76" i="6"/>
  <c r="BH91" i="6"/>
  <c r="J93" i="6"/>
  <c r="AP93" i="6"/>
  <c r="BQ93" i="6"/>
  <c r="H94" i="6"/>
  <c r="AG94" i="6"/>
  <c r="AU94" i="6"/>
  <c r="BF94" i="6"/>
  <c r="BT94" i="6"/>
  <c r="O101" i="6"/>
  <c r="AI101" i="6"/>
  <c r="AT101" i="6"/>
  <c r="BH101" i="6"/>
  <c r="BT101" i="6"/>
  <c r="CG101" i="6"/>
  <c r="M102" i="6"/>
  <c r="X102" i="6"/>
  <c r="AL102" i="6"/>
  <c r="AX102" i="6"/>
  <c r="BK102" i="6"/>
  <c r="BY102" i="6"/>
  <c r="CJ102" i="6"/>
  <c r="AV112" i="6"/>
  <c r="BD116" i="6"/>
  <c r="BB117" i="6"/>
  <c r="BE118" i="6"/>
  <c r="G40" i="6"/>
  <c r="BD115" i="6"/>
  <c r="AV115" i="6"/>
  <c r="BC115" i="6"/>
  <c r="AU115" i="6"/>
  <c r="BA115" i="6"/>
  <c r="AN76" i="6"/>
  <c r="BW76" i="6"/>
  <c r="BS91" i="6"/>
  <c r="L93" i="6"/>
  <c r="AE93" i="6"/>
  <c r="BD93" i="6"/>
  <c r="BR93" i="6"/>
  <c r="CD93" i="6"/>
  <c r="I94" i="6"/>
  <c r="W94" i="6"/>
  <c r="AH94" i="6"/>
  <c r="AV94" i="6"/>
  <c r="BH94" i="6"/>
  <c r="BU94" i="6"/>
  <c r="CI94" i="6"/>
  <c r="AF100" i="6"/>
  <c r="P101" i="6"/>
  <c r="AJ101" i="6"/>
  <c r="AV101" i="6"/>
  <c r="BI101" i="6"/>
  <c r="BW101" i="6"/>
  <c r="CH101" i="6"/>
  <c r="N102" i="6"/>
  <c r="Z102" i="6"/>
  <c r="AM102" i="6"/>
  <c r="BA102" i="6"/>
  <c r="BL102" i="6"/>
  <c r="BZ102" i="6"/>
  <c r="CL102" i="6"/>
  <c r="AW112" i="6"/>
  <c r="AT115" i="6"/>
  <c r="D61" i="6"/>
  <c r="X76" i="6"/>
  <c r="AY76" i="6"/>
  <c r="CB76" i="6"/>
  <c r="P93" i="6"/>
  <c r="AH93" i="6"/>
  <c r="AU93" i="6"/>
  <c r="BI93" i="6"/>
  <c r="BT93" i="6"/>
  <c r="CH93" i="6"/>
  <c r="L94" i="6"/>
  <c r="Y94" i="6"/>
  <c r="AM94" i="6"/>
  <c r="AX94" i="6"/>
  <c r="BL94" i="6"/>
  <c r="BX94" i="6"/>
  <c r="CK94" i="6"/>
  <c r="G101" i="6"/>
  <c r="AA101" i="6"/>
  <c r="AL101" i="6"/>
  <c r="AZ101" i="6"/>
  <c r="BL101" i="6"/>
  <c r="BY101" i="6"/>
  <c r="CM101" i="6"/>
  <c r="P102" i="6"/>
  <c r="AD102" i="6"/>
  <c r="AP102" i="6"/>
  <c r="BC102" i="6"/>
  <c r="BQ102" i="6"/>
  <c r="CB102" i="6"/>
  <c r="BD112" i="6"/>
  <c r="AX115" i="6"/>
  <c r="AV116" i="6"/>
  <c r="AJ118" i="6"/>
  <c r="AW118" i="6"/>
  <c r="T101" i="6"/>
  <c r="T93" i="6"/>
  <c r="AM112" i="6"/>
  <c r="AU112" i="6"/>
  <c r="BC112" i="6"/>
  <c r="AI112" i="6"/>
  <c r="AQ112" i="6"/>
  <c r="AY112" i="6"/>
  <c r="AJ112" i="6"/>
  <c r="AR112" i="6"/>
  <c r="AZ112" i="6"/>
  <c r="AK112" i="6"/>
  <c r="AS112" i="6"/>
  <c r="O96" i="6"/>
  <c r="W93" i="6"/>
  <c r="S95" i="6"/>
  <c r="AA95" i="6"/>
  <c r="S96" i="6"/>
  <c r="W101" i="6"/>
  <c r="Q93" i="6"/>
  <c r="Y93" i="6"/>
  <c r="U95" i="6"/>
  <c r="U96" i="6"/>
  <c r="Q101" i="6"/>
  <c r="Y101" i="6"/>
  <c r="H34" i="6"/>
  <c r="T96" i="6"/>
  <c r="R93" i="6"/>
  <c r="N95" i="6"/>
  <c r="V95" i="6"/>
  <c r="V96" i="6"/>
  <c r="R101" i="6"/>
  <c r="S93" i="6"/>
  <c r="O95" i="6"/>
  <c r="W95" i="6"/>
  <c r="W96" i="6"/>
  <c r="S101" i="6"/>
  <c r="H40" i="6"/>
  <c r="H32" i="6"/>
  <c r="H35" i="6"/>
  <c r="P95" i="6"/>
  <c r="Y80" i="6"/>
  <c r="AG80" i="6"/>
  <c r="S80" i="6"/>
  <c r="AA80" i="6"/>
  <c r="AI80" i="6"/>
  <c r="H25" i="6"/>
  <c r="U80" i="6"/>
  <c r="AC80" i="6"/>
  <c r="V80" i="6"/>
  <c r="AD80" i="6"/>
  <c r="H23" i="6"/>
  <c r="W80" i="6"/>
  <c r="AE80" i="6"/>
  <c r="X80" i="6"/>
  <c r="CN79" i="6"/>
  <c r="BU79" i="6"/>
  <c r="CC79" i="6"/>
  <c r="CF79" i="6"/>
  <c r="L81" i="6"/>
  <c r="T81" i="6"/>
  <c r="AB81" i="6"/>
  <c r="AJ81" i="6"/>
  <c r="AR81" i="6"/>
  <c r="AZ81" i="6"/>
  <c r="BH81" i="6"/>
  <c r="BP81" i="6"/>
  <c r="BX81" i="6"/>
  <c r="CF81" i="6"/>
  <c r="CN81" i="6"/>
  <c r="G90" i="6"/>
  <c r="O90" i="6"/>
  <c r="W90" i="6"/>
  <c r="AE90" i="6"/>
  <c r="AM90" i="6"/>
  <c r="AU90" i="6"/>
  <c r="BC90" i="6"/>
  <c r="BK90" i="6"/>
  <c r="BS90" i="6"/>
  <c r="CA90" i="6"/>
  <c r="CI90" i="6"/>
  <c r="M81" i="6"/>
  <c r="U81" i="6"/>
  <c r="AC81" i="6"/>
  <c r="AK81" i="6"/>
  <c r="AS81" i="6"/>
  <c r="BA81" i="6"/>
  <c r="BI81" i="6"/>
  <c r="BQ81" i="6"/>
  <c r="BY81" i="6"/>
  <c r="CG81" i="6"/>
  <c r="H90" i="6"/>
  <c r="P90" i="6"/>
  <c r="X90" i="6"/>
  <c r="AF90" i="6"/>
  <c r="AN90" i="6"/>
  <c r="AV90" i="6"/>
  <c r="BD90" i="6"/>
  <c r="BL90" i="6"/>
  <c r="BT90" i="6"/>
  <c r="CB90" i="6"/>
  <c r="CJ90" i="6"/>
  <c r="N81" i="6"/>
  <c r="V81" i="6"/>
  <c r="AD81" i="6"/>
  <c r="AL81" i="6"/>
  <c r="AT81" i="6"/>
  <c r="BB81" i="6"/>
  <c r="BJ81" i="6"/>
  <c r="BR81" i="6"/>
  <c r="BZ81" i="6"/>
  <c r="CH81" i="6"/>
  <c r="I90" i="6"/>
  <c r="Q90" i="6"/>
  <c r="Y90" i="6"/>
  <c r="AG90" i="6"/>
  <c r="AO90" i="6"/>
  <c r="AW90" i="6"/>
  <c r="BE90" i="6"/>
  <c r="BM90" i="6"/>
  <c r="BU90" i="6"/>
  <c r="CC90" i="6"/>
  <c r="CK90" i="6"/>
  <c r="J81" i="6"/>
  <c r="R81" i="6"/>
  <c r="Z81" i="6"/>
  <c r="AH81" i="6"/>
  <c r="AP81" i="6"/>
  <c r="AX81" i="6"/>
  <c r="BF81" i="6"/>
  <c r="BN81" i="6"/>
  <c r="BV81" i="6"/>
  <c r="CD81" i="6"/>
  <c r="CL81" i="6"/>
  <c r="M90" i="6"/>
  <c r="U90" i="6"/>
  <c r="AC90" i="6"/>
  <c r="AK90" i="6"/>
  <c r="AS90" i="6"/>
  <c r="BA90" i="6"/>
  <c r="BI90" i="6"/>
  <c r="BQ90" i="6"/>
  <c r="BY90" i="6"/>
  <c r="X91" i="6"/>
  <c r="BO91" i="6"/>
  <c r="CG91" i="6"/>
  <c r="AM91" i="6"/>
  <c r="CD91" i="6"/>
  <c r="AT91" i="6"/>
  <c r="CJ91" i="6"/>
  <c r="G91" i="6"/>
  <c r="AX91" i="6"/>
  <c r="AA88" i="6"/>
  <c r="BT88" i="6"/>
  <c r="AA97" i="6"/>
  <c r="AX97" i="6"/>
  <c r="BQ97" i="6"/>
  <c r="CM97" i="6"/>
  <c r="P100" i="6"/>
  <c r="CB100" i="6"/>
  <c r="H88" i="6"/>
  <c r="AW88" i="6"/>
  <c r="CM88" i="6"/>
  <c r="I88" i="6"/>
  <c r="AF88" i="6"/>
  <c r="AY88" i="6"/>
  <c r="BU88" i="6"/>
  <c r="J97" i="6"/>
  <c r="AC97" i="6"/>
  <c r="AY97" i="6"/>
  <c r="BV97" i="6"/>
  <c r="N99" i="6"/>
  <c r="AG99" i="6"/>
  <c r="BC99" i="6"/>
  <c r="BZ99" i="6"/>
  <c r="X100" i="6"/>
  <c r="CJ100" i="6"/>
  <c r="G36" i="6"/>
  <c r="AI88" i="6"/>
  <c r="M97" i="6"/>
  <c r="AI97" i="6"/>
  <c r="BF97" i="6"/>
  <c r="BY97" i="6"/>
  <c r="AN100" i="6"/>
  <c r="CI88" i="6"/>
  <c r="BE88" i="6"/>
  <c r="Q88" i="6"/>
  <c r="AN88" i="6"/>
  <c r="BG88" i="6"/>
  <c r="CC88" i="6"/>
  <c r="H96" i="6"/>
  <c r="P96" i="6"/>
  <c r="X96" i="6"/>
  <c r="AF96" i="6"/>
  <c r="AN96" i="6"/>
  <c r="AV96" i="6"/>
  <c r="BD96" i="6"/>
  <c r="BL96" i="6"/>
  <c r="BT96" i="6"/>
  <c r="CB96" i="6"/>
  <c r="CJ96" i="6"/>
  <c r="R97" i="6"/>
  <c r="AK97" i="6"/>
  <c r="BG97" i="6"/>
  <c r="CD97" i="6"/>
  <c r="V99" i="6"/>
  <c r="AO99" i="6"/>
  <c r="BK99" i="6"/>
  <c r="CH99" i="6"/>
  <c r="AV100" i="6"/>
  <c r="G45" i="6"/>
  <c r="CI100" i="6"/>
  <c r="P88" i="6"/>
  <c r="CB88" i="6"/>
  <c r="S88" i="6"/>
  <c r="AO88" i="6"/>
  <c r="BL88" i="6"/>
  <c r="CE88" i="6"/>
  <c r="I96" i="6"/>
  <c r="Q96" i="6"/>
  <c r="Y96" i="6"/>
  <c r="AG96" i="6"/>
  <c r="AO96" i="6"/>
  <c r="AW96" i="6"/>
  <c r="BE96" i="6"/>
  <c r="BM96" i="6"/>
  <c r="BU96" i="6"/>
  <c r="CC96" i="6"/>
  <c r="CK96" i="6"/>
  <c r="S97" i="6"/>
  <c r="AP97" i="6"/>
  <c r="BI97" i="6"/>
  <c r="CE97" i="6"/>
  <c r="W99" i="6"/>
  <c r="AT99" i="6"/>
  <c r="BM99" i="6"/>
  <c r="CI99" i="6"/>
  <c r="BD100" i="6"/>
  <c r="CG99" i="6"/>
  <c r="X88" i="6"/>
  <c r="AQ88" i="6"/>
  <c r="BM88" i="6"/>
  <c r="J96" i="6"/>
  <c r="R96" i="6"/>
  <c r="Z96" i="6"/>
  <c r="AH96" i="6"/>
  <c r="AP96" i="6"/>
  <c r="AX96" i="6"/>
  <c r="BF96" i="6"/>
  <c r="BN96" i="6"/>
  <c r="BV96" i="6"/>
  <c r="CD96" i="6"/>
  <c r="U97" i="6"/>
  <c r="AQ97" i="6"/>
  <c r="BN97" i="6"/>
  <c r="Y99" i="6"/>
  <c r="AU99" i="6"/>
  <c r="BR99" i="6"/>
  <c r="I100" i="6"/>
  <c r="Q100" i="6"/>
  <c r="Y100" i="6"/>
  <c r="AG100" i="6"/>
  <c r="AO100" i="6"/>
  <c r="AW100" i="6"/>
  <c r="BE100" i="6"/>
  <c r="BM100" i="6"/>
  <c r="BU100" i="6"/>
  <c r="CC100" i="6"/>
  <c r="CK100" i="6"/>
  <c r="J88" i="6"/>
  <c r="R88" i="6"/>
  <c r="Z88" i="6"/>
  <c r="AH88" i="6"/>
  <c r="AP88" i="6"/>
  <c r="AX88" i="6"/>
  <c r="BF88" i="6"/>
  <c r="BN88" i="6"/>
  <c r="BV88" i="6"/>
  <c r="CD88" i="6"/>
  <c r="CL88" i="6"/>
  <c r="L97" i="6"/>
  <c r="T97" i="6"/>
  <c r="AB97" i="6"/>
  <c r="AJ97" i="6"/>
  <c r="AR97" i="6"/>
  <c r="AZ97" i="6"/>
  <c r="BH97" i="6"/>
  <c r="BP97" i="6"/>
  <c r="BX97" i="6"/>
  <c r="CF97" i="6"/>
  <c r="CN97" i="6"/>
  <c r="H99" i="6"/>
  <c r="P99" i="6"/>
  <c r="X99" i="6"/>
  <c r="AF99" i="6"/>
  <c r="AN99" i="6"/>
  <c r="AV99" i="6"/>
  <c r="BD99" i="6"/>
  <c r="BL99" i="6"/>
  <c r="BT99" i="6"/>
  <c r="CB99" i="6"/>
  <c r="CJ99" i="6"/>
  <c r="J100" i="6"/>
  <c r="R100" i="6"/>
  <c r="Z100" i="6"/>
  <c r="AH100" i="6"/>
  <c r="AP100" i="6"/>
  <c r="AX100" i="6"/>
  <c r="BF100" i="6"/>
  <c r="BN100" i="6"/>
  <c r="BV100" i="6"/>
  <c r="CD100" i="6"/>
  <c r="CL100" i="6"/>
  <c r="AA100" i="6"/>
  <c r="BG100" i="6"/>
  <c r="L88" i="6"/>
  <c r="T88" i="6"/>
  <c r="AB88" i="6"/>
  <c r="AJ88" i="6"/>
  <c r="AR88" i="6"/>
  <c r="AZ88" i="6"/>
  <c r="BH88" i="6"/>
  <c r="BP88" i="6"/>
  <c r="BX88" i="6"/>
  <c r="CF88" i="6"/>
  <c r="CN88" i="6"/>
  <c r="N97" i="6"/>
  <c r="V97" i="6"/>
  <c r="AD97" i="6"/>
  <c r="AL97" i="6"/>
  <c r="AT97" i="6"/>
  <c r="BB97" i="6"/>
  <c r="BJ97" i="6"/>
  <c r="BR97" i="6"/>
  <c r="BZ97" i="6"/>
  <c r="CH97" i="6"/>
  <c r="J99" i="6"/>
  <c r="R99" i="6"/>
  <c r="Z99" i="6"/>
  <c r="AH99" i="6"/>
  <c r="AP99" i="6"/>
  <c r="AX99" i="6"/>
  <c r="BF99" i="6"/>
  <c r="BN99" i="6"/>
  <c r="BV99" i="6"/>
  <c r="CD99" i="6"/>
  <c r="CL99" i="6"/>
  <c r="L100" i="6"/>
  <c r="T100" i="6"/>
  <c r="AB100" i="6"/>
  <c r="AJ100" i="6"/>
  <c r="AR100" i="6"/>
  <c r="AZ100" i="6"/>
  <c r="BH100" i="6"/>
  <c r="BP100" i="6"/>
  <c r="BX100" i="6"/>
  <c r="CF100" i="6"/>
  <c r="CN100" i="6"/>
  <c r="S100" i="6"/>
  <c r="AY100" i="6"/>
  <c r="BW100" i="6"/>
  <c r="CM100" i="6"/>
  <c r="M88" i="6"/>
  <c r="U88" i="6"/>
  <c r="AC88" i="6"/>
  <c r="AK88" i="6"/>
  <c r="AS88" i="6"/>
  <c r="BA88" i="6"/>
  <c r="BI88" i="6"/>
  <c r="BQ88" i="6"/>
  <c r="BY88" i="6"/>
  <c r="CG88" i="6"/>
  <c r="G97" i="6"/>
  <c r="O97" i="6"/>
  <c r="W97" i="6"/>
  <c r="AE97" i="6"/>
  <c r="AM97" i="6"/>
  <c r="AU97" i="6"/>
  <c r="BC97" i="6"/>
  <c r="BK97" i="6"/>
  <c r="BS97" i="6"/>
  <c r="CA97" i="6"/>
  <c r="CI97" i="6"/>
  <c r="K99" i="6"/>
  <c r="S99" i="6"/>
  <c r="AA99" i="6"/>
  <c r="AI99" i="6"/>
  <c r="AQ99" i="6"/>
  <c r="AY99" i="6"/>
  <c r="BG99" i="6"/>
  <c r="BO99" i="6"/>
  <c r="BW99" i="6"/>
  <c r="CE99" i="6"/>
  <c r="CM99" i="6"/>
  <c r="M100" i="6"/>
  <c r="U100" i="6"/>
  <c r="AC100" i="6"/>
  <c r="AK100" i="6"/>
  <c r="AS100" i="6"/>
  <c r="BA100" i="6"/>
  <c r="BI100" i="6"/>
  <c r="BQ100" i="6"/>
  <c r="BY100" i="6"/>
  <c r="CG100" i="6"/>
  <c r="G39" i="6"/>
  <c r="K100" i="6"/>
  <c r="AQ100" i="6"/>
  <c r="CE100" i="6"/>
  <c r="N88" i="6"/>
  <c r="V88" i="6"/>
  <c r="AD88" i="6"/>
  <c r="AL88" i="6"/>
  <c r="AT88" i="6"/>
  <c r="BB88" i="6"/>
  <c r="BJ88" i="6"/>
  <c r="BR88" i="6"/>
  <c r="BZ88" i="6"/>
  <c r="CH88" i="6"/>
  <c r="H97" i="6"/>
  <c r="P97" i="6"/>
  <c r="X97" i="6"/>
  <c r="AF97" i="6"/>
  <c r="AN97" i="6"/>
  <c r="AV97" i="6"/>
  <c r="BD97" i="6"/>
  <c r="BL97" i="6"/>
  <c r="BT97" i="6"/>
  <c r="CB97" i="6"/>
  <c r="CJ97" i="6"/>
  <c r="L99" i="6"/>
  <c r="T99" i="6"/>
  <c r="AB99" i="6"/>
  <c r="AJ99" i="6"/>
  <c r="AR99" i="6"/>
  <c r="AZ99" i="6"/>
  <c r="BH99" i="6"/>
  <c r="BP99" i="6"/>
  <c r="BX99" i="6"/>
  <c r="CF99" i="6"/>
  <c r="CN99" i="6"/>
  <c r="N100" i="6"/>
  <c r="V100" i="6"/>
  <c r="AD100" i="6"/>
  <c r="AL100" i="6"/>
  <c r="AT100" i="6"/>
  <c r="BB100" i="6"/>
  <c r="BJ100" i="6"/>
  <c r="BR100" i="6"/>
  <c r="BZ100" i="6"/>
  <c r="CH100" i="6"/>
  <c r="G38" i="6"/>
  <c r="AI100" i="6"/>
  <c r="BO100" i="6"/>
  <c r="G88" i="6"/>
  <c r="O88" i="6"/>
  <c r="W88" i="6"/>
  <c r="AE88" i="6"/>
  <c r="AM88" i="6"/>
  <c r="AU88" i="6"/>
  <c r="BC88" i="6"/>
  <c r="BK88" i="6"/>
  <c r="BS88" i="6"/>
  <c r="CA88" i="6"/>
  <c r="I97" i="6"/>
  <c r="Q97" i="6"/>
  <c r="Y97" i="6"/>
  <c r="AG97" i="6"/>
  <c r="AO97" i="6"/>
  <c r="AW97" i="6"/>
  <c r="BE97" i="6"/>
  <c r="BM97" i="6"/>
  <c r="BU97" i="6"/>
  <c r="CC97" i="6"/>
  <c r="M99" i="6"/>
  <c r="U99" i="6"/>
  <c r="AC99" i="6"/>
  <c r="AK99" i="6"/>
  <c r="AS99" i="6"/>
  <c r="BA99" i="6"/>
  <c r="BI99" i="6"/>
  <c r="BQ99" i="6"/>
  <c r="BY99" i="6"/>
  <c r="G100" i="6"/>
  <c r="O100" i="6"/>
  <c r="W100" i="6"/>
  <c r="AE100" i="6"/>
  <c r="AM100" i="6"/>
  <c r="AU100" i="6"/>
  <c r="BC100" i="6"/>
  <c r="BK100" i="6"/>
  <c r="BS100" i="6"/>
  <c r="CA100" i="6"/>
  <c r="J79" i="6"/>
  <c r="Z79" i="6"/>
  <c r="AX79" i="6"/>
  <c r="BN79" i="6"/>
  <c r="CD79" i="6"/>
  <c r="CA82" i="6"/>
  <c r="Z91" i="6"/>
  <c r="BF91" i="6"/>
  <c r="CL91" i="6"/>
  <c r="R79" i="6"/>
  <c r="AH79" i="6"/>
  <c r="AP79" i="6"/>
  <c r="BF79" i="6"/>
  <c r="BV79" i="6"/>
  <c r="CL79" i="6"/>
  <c r="O82" i="6"/>
  <c r="O91" i="6"/>
  <c r="AJ91" i="6"/>
  <c r="AU91" i="6"/>
  <c r="BP91" i="6"/>
  <c r="CA91" i="6"/>
  <c r="K79" i="6"/>
  <c r="S79" i="6"/>
  <c r="AA79" i="6"/>
  <c r="AI79" i="6"/>
  <c r="AQ79" i="6"/>
  <c r="AY79" i="6"/>
  <c r="BG79" i="6"/>
  <c r="BO79" i="6"/>
  <c r="BW79" i="6"/>
  <c r="CE79" i="6"/>
  <c r="CM79" i="6"/>
  <c r="W82" i="6"/>
  <c r="CI82" i="6"/>
  <c r="P91" i="6"/>
  <c r="AA91" i="6"/>
  <c r="AL91" i="6"/>
  <c r="AV91" i="6"/>
  <c r="BG91" i="6"/>
  <c r="BR91" i="6"/>
  <c r="CB91" i="6"/>
  <c r="CM91" i="6"/>
  <c r="M92" i="6"/>
  <c r="U92" i="6"/>
  <c r="AC92" i="6"/>
  <c r="AK92" i="6"/>
  <c r="AS92" i="6"/>
  <c r="BA92" i="6"/>
  <c r="BI92" i="6"/>
  <c r="BQ92" i="6"/>
  <c r="BY92" i="6"/>
  <c r="CG92" i="6"/>
  <c r="S91" i="6"/>
  <c r="AY91" i="6"/>
  <c r="O78" i="6"/>
  <c r="N79" i="6"/>
  <c r="V79" i="6"/>
  <c r="AD79" i="6"/>
  <c r="AL79" i="6"/>
  <c r="AT79" i="6"/>
  <c r="BB79" i="6"/>
  <c r="BJ79" i="6"/>
  <c r="BR79" i="6"/>
  <c r="BZ79" i="6"/>
  <c r="CH79" i="6"/>
  <c r="AU82" i="6"/>
  <c r="J91" i="6"/>
  <c r="T91" i="6"/>
  <c r="AE91" i="6"/>
  <c r="AP91" i="6"/>
  <c r="AZ91" i="6"/>
  <c r="BK91" i="6"/>
  <c r="BV91" i="6"/>
  <c r="CF91" i="6"/>
  <c r="H92" i="6"/>
  <c r="P92" i="6"/>
  <c r="X92" i="6"/>
  <c r="AF92" i="6"/>
  <c r="AN92" i="6"/>
  <c r="AV92" i="6"/>
  <c r="BD92" i="6"/>
  <c r="BL92" i="6"/>
  <c r="BT92" i="6"/>
  <c r="CB92" i="6"/>
  <c r="CJ92" i="6"/>
  <c r="AD91" i="6"/>
  <c r="BJ91" i="6"/>
  <c r="CE91" i="6"/>
  <c r="P78" i="6"/>
  <c r="G79" i="6"/>
  <c r="O79" i="6"/>
  <c r="W79" i="6"/>
  <c r="AE79" i="6"/>
  <c r="AM79" i="6"/>
  <c r="AU79" i="6"/>
  <c r="BC79" i="6"/>
  <c r="BK79" i="6"/>
  <c r="BS79" i="6"/>
  <c r="CA79" i="6"/>
  <c r="CI79" i="6"/>
  <c r="BC82" i="6"/>
  <c r="K91" i="6"/>
  <c r="V91" i="6"/>
  <c r="AF91" i="6"/>
  <c r="AQ91" i="6"/>
  <c r="BB91" i="6"/>
  <c r="BL91" i="6"/>
  <c r="BW91" i="6"/>
  <c r="CH91" i="6"/>
  <c r="I92" i="6"/>
  <c r="Q92" i="6"/>
  <c r="Y92" i="6"/>
  <c r="AG92" i="6"/>
  <c r="AO92" i="6"/>
  <c r="AW92" i="6"/>
  <c r="BE92" i="6"/>
  <c r="BM92" i="6"/>
  <c r="BU92" i="6"/>
  <c r="CC92" i="6"/>
  <c r="CK92" i="6"/>
  <c r="AM82" i="6"/>
  <c r="H91" i="6"/>
  <c r="AN91" i="6"/>
  <c r="BT91" i="6"/>
  <c r="H79" i="6"/>
  <c r="P79" i="6"/>
  <c r="X79" i="6"/>
  <c r="AF79" i="6"/>
  <c r="AN79" i="6"/>
  <c r="AV79" i="6"/>
  <c r="BD79" i="6"/>
  <c r="BL79" i="6"/>
  <c r="BT79" i="6"/>
  <c r="CB79" i="6"/>
  <c r="CJ79" i="6"/>
  <c r="BK82" i="6"/>
  <c r="L91" i="6"/>
  <c r="W91" i="6"/>
  <c r="AH91" i="6"/>
  <c r="AR91" i="6"/>
  <c r="BC91" i="6"/>
  <c r="BN91" i="6"/>
  <c r="BX91" i="6"/>
  <c r="CI91" i="6"/>
  <c r="J92" i="6"/>
  <c r="R92" i="6"/>
  <c r="Z92" i="6"/>
  <c r="AH92" i="6"/>
  <c r="AP92" i="6"/>
  <c r="AX92" i="6"/>
  <c r="BF92" i="6"/>
  <c r="BN92" i="6"/>
  <c r="BV92" i="6"/>
  <c r="CD92" i="6"/>
  <c r="CL92" i="6"/>
  <c r="G27" i="6"/>
  <c r="D19" i="6"/>
  <c r="BL82" i="6"/>
  <c r="Q78" i="6"/>
  <c r="I82" i="6"/>
  <c r="Q82" i="6"/>
  <c r="Y82" i="6"/>
  <c r="AG82" i="6"/>
  <c r="AO82" i="6"/>
  <c r="AW82" i="6"/>
  <c r="BE82" i="6"/>
  <c r="BM82" i="6"/>
  <c r="BU82" i="6"/>
  <c r="CC82" i="6"/>
  <c r="CK82" i="6"/>
  <c r="BD82" i="6"/>
  <c r="Z82" i="6"/>
  <c r="AX82" i="6"/>
  <c r="CL82" i="6"/>
  <c r="X82" i="6"/>
  <c r="BT82" i="6"/>
  <c r="R78" i="6"/>
  <c r="J82" i="6"/>
  <c r="R82" i="6"/>
  <c r="AH82" i="6"/>
  <c r="AP82" i="6"/>
  <c r="BF82" i="6"/>
  <c r="BN82" i="6"/>
  <c r="BV82" i="6"/>
  <c r="CD82" i="6"/>
  <c r="S78" i="6"/>
  <c r="K82" i="6"/>
  <c r="S82" i="6"/>
  <c r="AA82" i="6"/>
  <c r="AI82" i="6"/>
  <c r="AQ82" i="6"/>
  <c r="AY82" i="6"/>
  <c r="BG82" i="6"/>
  <c r="BO82" i="6"/>
  <c r="BW82" i="6"/>
  <c r="CE82" i="6"/>
  <c r="CM82" i="6"/>
  <c r="G29" i="6"/>
  <c r="AF82" i="6"/>
  <c r="J78" i="6"/>
  <c r="T78" i="6"/>
  <c r="L82" i="6"/>
  <c r="T82" i="6"/>
  <c r="AB82" i="6"/>
  <c r="AJ82" i="6"/>
  <c r="AR82" i="6"/>
  <c r="AZ82" i="6"/>
  <c r="BH82" i="6"/>
  <c r="BP82" i="6"/>
  <c r="BX82" i="6"/>
  <c r="CF82" i="6"/>
  <c r="CN82" i="6"/>
  <c r="H82" i="6"/>
  <c r="AN82" i="6"/>
  <c r="CB82" i="6"/>
  <c r="K78" i="6"/>
  <c r="U78" i="6"/>
  <c r="M82" i="6"/>
  <c r="U82" i="6"/>
  <c r="AC82" i="6"/>
  <c r="AK82" i="6"/>
  <c r="AS82" i="6"/>
  <c r="BA82" i="6"/>
  <c r="BI82" i="6"/>
  <c r="BQ82" i="6"/>
  <c r="BY82" i="6"/>
  <c r="CG82" i="6"/>
  <c r="P82" i="6"/>
  <c r="AV82" i="6"/>
  <c r="CJ82" i="6"/>
  <c r="N82" i="6"/>
  <c r="V82" i="6"/>
  <c r="AD82" i="6"/>
  <c r="AL82" i="6"/>
  <c r="AT82" i="6"/>
  <c r="BB82" i="6"/>
  <c r="BJ82" i="6"/>
  <c r="BR82" i="6"/>
  <c r="BZ82" i="6"/>
  <c r="W76" i="6"/>
  <c r="AJ76" i="6"/>
  <c r="AV76" i="6"/>
  <c r="BI76" i="6"/>
  <c r="BX76" i="6"/>
  <c r="CN76" i="6"/>
  <c r="BO76" i="6"/>
  <c r="CE76" i="6"/>
  <c r="AC76" i="6"/>
  <c r="AQ76" i="6"/>
  <c r="BC76" i="6"/>
  <c r="BP76" i="6"/>
  <c r="CF76" i="6"/>
  <c r="AE76" i="6"/>
  <c r="AR76" i="6"/>
  <c r="BD76" i="6"/>
  <c r="BS76" i="6"/>
  <c r="CI76" i="6"/>
  <c r="CL76" i="6"/>
  <c r="AF76" i="6"/>
  <c r="AS76" i="6"/>
  <c r="BG76" i="6"/>
  <c r="BT76" i="6"/>
  <c r="BO75" i="6"/>
  <c r="BQ76" i="6"/>
  <c r="BY76" i="6"/>
  <c r="CG76" i="6"/>
  <c r="V76" i="6"/>
  <c r="AD76" i="6"/>
  <c r="AL76" i="6"/>
  <c r="AT76" i="6"/>
  <c r="BB76" i="6"/>
  <c r="BJ76" i="6"/>
  <c r="BR76" i="6"/>
  <c r="BZ76" i="6"/>
  <c r="CH76" i="6"/>
  <c r="Y76" i="6"/>
  <c r="AG76" i="6"/>
  <c r="AO76" i="6"/>
  <c r="AW76" i="6"/>
  <c r="BE76" i="6"/>
  <c r="BM76" i="6"/>
  <c r="BU76" i="6"/>
  <c r="CC76" i="6"/>
  <c r="CK76" i="6"/>
  <c r="G21" i="6"/>
  <c r="Z76" i="6"/>
  <c r="AH76" i="6"/>
  <c r="AP76" i="6"/>
  <c r="AX76" i="6"/>
  <c r="BF76" i="6"/>
  <c r="BN76" i="6"/>
  <c r="BV76" i="6"/>
  <c r="CD76" i="6"/>
  <c r="I91" i="6"/>
  <c r="Q91" i="6"/>
  <c r="Y91" i="6"/>
  <c r="AG91" i="6"/>
  <c r="AO91" i="6"/>
  <c r="AW91" i="6"/>
  <c r="BE91" i="6"/>
  <c r="BM91" i="6"/>
  <c r="BU91" i="6"/>
  <c r="CC91" i="6"/>
  <c r="CK91" i="6"/>
  <c r="M91" i="6"/>
  <c r="U91" i="6"/>
  <c r="AC91" i="6"/>
  <c r="AK91" i="6"/>
  <c r="AS91" i="6"/>
  <c r="BA91" i="6"/>
  <c r="BI91" i="6"/>
  <c r="BQ91" i="6"/>
  <c r="BY91" i="6"/>
  <c r="M78" i="6"/>
  <c r="O75" i="6"/>
  <c r="AU75" i="6"/>
  <c r="CA75" i="6"/>
  <c r="S75" i="6"/>
  <c r="AY75" i="6"/>
  <c r="CE75" i="6"/>
  <c r="AE75" i="6"/>
  <c r="BK75" i="6"/>
  <c r="AI75" i="6"/>
  <c r="L78" i="6"/>
  <c r="L75" i="6"/>
  <c r="T75" i="6"/>
  <c r="AB75" i="6"/>
  <c r="AJ75" i="6"/>
  <c r="AR75" i="6"/>
  <c r="AZ75" i="6"/>
  <c r="BH75" i="6"/>
  <c r="BP75" i="6"/>
  <c r="BX75" i="6"/>
  <c r="CF75" i="6"/>
  <c r="CN75" i="6"/>
  <c r="M75" i="6"/>
  <c r="U75" i="6"/>
  <c r="AC75" i="6"/>
  <c r="AK75" i="6"/>
  <c r="AS75" i="6"/>
  <c r="BA75" i="6"/>
  <c r="BI75" i="6"/>
  <c r="BQ75" i="6"/>
  <c r="BY75" i="6"/>
  <c r="CG75" i="6"/>
  <c r="N75" i="6"/>
  <c r="V75" i="6"/>
  <c r="AD75" i="6"/>
  <c r="AL75" i="6"/>
  <c r="AT75" i="6"/>
  <c r="BB75" i="6"/>
  <c r="BJ75" i="6"/>
  <c r="BR75" i="6"/>
  <c r="BZ75" i="6"/>
  <c r="CH75" i="6"/>
  <c r="H75" i="6"/>
  <c r="P75" i="6"/>
  <c r="X75" i="6"/>
  <c r="AF75" i="6"/>
  <c r="AN75" i="6"/>
  <c r="AV75" i="6"/>
  <c r="BD75" i="6"/>
  <c r="BL75" i="6"/>
  <c r="BT75" i="6"/>
  <c r="CB75" i="6"/>
  <c r="CJ75" i="6"/>
  <c r="I75" i="6"/>
  <c r="Q75" i="6"/>
  <c r="Y75" i="6"/>
  <c r="AG75" i="6"/>
  <c r="AO75" i="6"/>
  <c r="AW75" i="6"/>
  <c r="BE75" i="6"/>
  <c r="BM75" i="6"/>
  <c r="BU75" i="6"/>
  <c r="CC75" i="6"/>
  <c r="CK75" i="6"/>
  <c r="J75" i="6"/>
  <c r="R75" i="6"/>
  <c r="Z75" i="6"/>
  <c r="AH75" i="6"/>
  <c r="AP75" i="6"/>
  <c r="AX75" i="6"/>
  <c r="BF75" i="6"/>
  <c r="BN75" i="6"/>
  <c r="BV75" i="6"/>
  <c r="CD75" i="6"/>
  <c r="CL75" i="6"/>
  <c r="H119" i="6"/>
  <c r="BL119" i="6"/>
  <c r="BT119" i="6"/>
  <c r="CB119" i="6"/>
  <c r="CJ119" i="6"/>
  <c r="E6" i="6"/>
  <c r="D7" i="6"/>
  <c r="G119" i="6"/>
  <c r="O119" i="6"/>
  <c r="W119" i="6"/>
  <c r="BK119" i="6"/>
  <c r="BS119" i="6"/>
  <c r="CA119" i="6"/>
  <c r="CI119" i="6"/>
  <c r="M119" i="6"/>
  <c r="BI119" i="6"/>
  <c r="BQ119" i="6"/>
  <c r="BY119" i="6"/>
  <c r="CG119" i="6"/>
  <c r="I119" i="6"/>
  <c r="BM119" i="6"/>
  <c r="BU119" i="6"/>
  <c r="CC119" i="6"/>
  <c r="CK119" i="6"/>
  <c r="C4" i="6"/>
  <c r="J119" i="6"/>
  <c r="BN119" i="6"/>
  <c r="BV119" i="6"/>
  <c r="CD119" i="6"/>
  <c r="CL119" i="6"/>
  <c r="K119" i="6"/>
  <c r="BG119" i="6"/>
  <c r="BO119" i="6"/>
  <c r="BW119" i="6"/>
  <c r="CE119" i="6"/>
  <c r="CM119" i="6"/>
  <c r="N119" i="6"/>
  <c r="BJ119" i="6"/>
  <c r="BR119" i="6"/>
  <c r="BZ119" i="6"/>
  <c r="CH119" i="6"/>
  <c r="L119" i="6"/>
  <c r="BH119" i="6"/>
  <c r="BP119" i="6"/>
  <c r="BX119" i="6"/>
  <c r="CF119" i="6"/>
  <c r="CN119" i="6"/>
  <c r="BJ105" i="1"/>
  <c r="CD105" i="1"/>
  <c r="BV105" i="1"/>
  <c r="BN105" i="1"/>
  <c r="BF105" i="1"/>
  <c r="AX105" i="1"/>
  <c r="AP105" i="1"/>
  <c r="BZ105" i="1"/>
  <c r="BB105" i="1"/>
  <c r="AT105" i="1"/>
  <c r="CL105" i="1"/>
  <c r="BW105" i="1"/>
  <c r="CJ105" i="1"/>
  <c r="CB105" i="1"/>
  <c r="BT105" i="1"/>
  <c r="AV105" i="1"/>
  <c r="AN105" i="1"/>
  <c r="AQ105" i="1"/>
  <c r="BG105" i="1"/>
  <c r="AY105" i="1"/>
  <c r="CA105" i="1"/>
  <c r="BK105" i="1"/>
  <c r="AU105" i="1"/>
  <c r="CM105" i="1"/>
  <c r="CH105" i="1"/>
  <c r="BR105" i="1"/>
  <c r="BO105" i="1"/>
  <c r="CN105" i="1"/>
  <c r="CF105" i="1"/>
  <c r="BX105" i="1"/>
  <c r="BP105" i="1"/>
  <c r="BH105" i="1"/>
  <c r="AZ105" i="1"/>
  <c r="AR105" i="1"/>
  <c r="CE105" i="1"/>
  <c r="CG105" i="1"/>
  <c r="BY105" i="1"/>
  <c r="BQ105" i="1"/>
  <c r="BI105" i="1"/>
  <c r="BA105" i="1"/>
  <c r="AS105" i="1"/>
  <c r="AK105" i="1"/>
  <c r="CI105" i="1"/>
  <c r="BS105" i="1"/>
  <c r="BC105" i="1"/>
  <c r="AM105" i="1"/>
  <c r="CK105" i="1"/>
  <c r="CC105" i="1"/>
  <c r="BU105" i="1"/>
  <c r="BM105" i="1"/>
  <c r="BE105" i="1"/>
  <c r="AW105" i="1"/>
  <c r="AO105" i="1"/>
  <c r="BM116" i="1"/>
  <c r="CK116" i="1"/>
  <c r="BU116" i="1"/>
  <c r="CL116" i="1"/>
  <c r="CD116" i="1"/>
  <c r="BV116" i="1"/>
  <c r="BN116" i="1"/>
  <c r="CH116" i="1"/>
  <c r="BZ116" i="1"/>
  <c r="BR116" i="1"/>
  <c r="BJ116" i="1"/>
  <c r="CC116" i="1"/>
  <c r="BG116" i="1"/>
  <c r="CJ116" i="1"/>
  <c r="CB116" i="1"/>
  <c r="BT116" i="1"/>
  <c r="BL116" i="1"/>
  <c r="CM116" i="1"/>
  <c r="CE116" i="1"/>
  <c r="BW116" i="1"/>
  <c r="BO116" i="1"/>
  <c r="CG116" i="1"/>
  <c r="BY116" i="1"/>
  <c r="BQ116" i="1"/>
  <c r="BI116" i="1"/>
  <c r="CI116" i="1"/>
  <c r="CA116" i="1"/>
  <c r="BS116" i="1"/>
  <c r="BK116" i="1"/>
  <c r="CN116" i="1"/>
  <c r="CF116" i="1"/>
  <c r="BX116" i="1"/>
  <c r="BP116" i="1"/>
  <c r="BH116" i="1"/>
  <c r="BY82" i="1"/>
  <c r="BI82" i="1"/>
  <c r="AS82" i="1"/>
  <c r="AK82" i="1"/>
  <c r="AY82" i="1"/>
  <c r="CG82" i="1"/>
  <c r="BQ82" i="1"/>
  <c r="BA82" i="1"/>
  <c r="CN82" i="1"/>
  <c r="CF82" i="1"/>
  <c r="BX82" i="1"/>
  <c r="BP82" i="1"/>
  <c r="BH82" i="1"/>
  <c r="AZ82" i="1"/>
  <c r="AR82" i="1"/>
  <c r="CA82" i="1"/>
  <c r="BC82" i="1"/>
  <c r="CH82" i="1"/>
  <c r="BZ82" i="1"/>
  <c r="BR82" i="1"/>
  <c r="BJ82" i="1"/>
  <c r="BB82" i="1"/>
  <c r="AT82" i="1"/>
  <c r="AL82" i="1"/>
  <c r="BS82" i="1"/>
  <c r="BK82" i="1"/>
  <c r="AU82" i="1"/>
  <c r="CI82" i="1"/>
  <c r="AM82" i="1"/>
  <c r="BW82" i="1"/>
  <c r="CL82" i="1"/>
  <c r="CD82" i="1"/>
  <c r="BV82" i="1"/>
  <c r="BN82" i="1"/>
  <c r="BF82" i="1"/>
  <c r="AX82" i="1"/>
  <c r="AP82" i="1"/>
  <c r="CE82" i="1"/>
  <c r="BG82" i="1"/>
  <c r="AQ82" i="1"/>
  <c r="CK82" i="1"/>
  <c r="CC82" i="1"/>
  <c r="BU82" i="1"/>
  <c r="BM82" i="1"/>
  <c r="BE82" i="1"/>
  <c r="AW82" i="1"/>
  <c r="AO82" i="1"/>
  <c r="CM82" i="1"/>
  <c r="BO82" i="1"/>
  <c r="CJ82" i="1"/>
  <c r="CB82" i="1"/>
  <c r="BT82" i="1"/>
  <c r="BL82" i="1"/>
  <c r="BD82" i="1"/>
  <c r="AV82" i="1"/>
  <c r="AN82" i="1"/>
  <c r="G112" i="1"/>
  <c r="G93" i="1"/>
  <c r="H22" i="6" l="1"/>
  <c r="Y77" i="6"/>
  <c r="Y84" i="6" s="1"/>
  <c r="R77" i="6"/>
  <c r="AC77" i="6"/>
  <c r="AC84" i="6" s="1"/>
  <c r="U77" i="6"/>
  <c r="U84" i="6" s="1"/>
  <c r="N77" i="6"/>
  <c r="S77" i="6"/>
  <c r="J77" i="6"/>
  <c r="X77" i="6"/>
  <c r="X84" i="6" s="1"/>
  <c r="AA77" i="6"/>
  <c r="AA84" i="6" s="1"/>
  <c r="Q77" i="6"/>
  <c r="M77" i="6"/>
  <c r="T77" i="6"/>
  <c r="I77" i="6"/>
  <c r="W77" i="6"/>
  <c r="W84" i="6" s="1"/>
  <c r="O77" i="6"/>
  <c r="L77" i="6"/>
  <c r="P77" i="6"/>
  <c r="Z77" i="6"/>
  <c r="AD77" i="6"/>
  <c r="AD84" i="6" s="1"/>
  <c r="AB77" i="6"/>
  <c r="AB84" i="6" s="1"/>
  <c r="V77" i="6"/>
  <c r="V84" i="6" s="1"/>
  <c r="K77" i="6"/>
  <c r="K105" i="6"/>
  <c r="L105" i="6"/>
  <c r="AG105" i="6"/>
  <c r="AR105" i="6"/>
  <c r="BC105" i="6"/>
  <c r="BM105" i="6"/>
  <c r="BX105" i="6"/>
  <c r="CI105" i="6"/>
  <c r="AB105" i="6"/>
  <c r="BS105" i="6"/>
  <c r="J105" i="6"/>
  <c r="BV105" i="6"/>
  <c r="N105" i="6"/>
  <c r="AH105" i="6"/>
  <c r="AT105" i="6"/>
  <c r="BD105" i="6"/>
  <c r="BN105" i="6"/>
  <c r="BZ105" i="6"/>
  <c r="CJ105" i="6"/>
  <c r="G105" i="6"/>
  <c r="BH105" i="6"/>
  <c r="BL105" i="6"/>
  <c r="O105" i="6"/>
  <c r="AJ105" i="6"/>
  <c r="AU105" i="6"/>
  <c r="BE105" i="6"/>
  <c r="BP105" i="6"/>
  <c r="CA105" i="6"/>
  <c r="CK105" i="6"/>
  <c r="AM105" i="6"/>
  <c r="CC105" i="6"/>
  <c r="AP105" i="6"/>
  <c r="Z105" i="6"/>
  <c r="AL105" i="6"/>
  <c r="AV105" i="6"/>
  <c r="BF105" i="6"/>
  <c r="BR105" i="6"/>
  <c r="CB105" i="6"/>
  <c r="CL105" i="6"/>
  <c r="AW105" i="6"/>
  <c r="CN105" i="6"/>
  <c r="AF105" i="6"/>
  <c r="H105" i="6"/>
  <c r="AD105" i="6"/>
  <c r="AN105" i="6"/>
  <c r="AX105" i="6"/>
  <c r="BJ105" i="6"/>
  <c r="BT105" i="6"/>
  <c r="CD105" i="6"/>
  <c r="I105" i="6"/>
  <c r="AE105" i="6"/>
  <c r="AO105" i="6"/>
  <c r="AZ105" i="6"/>
  <c r="BK105" i="6"/>
  <c r="BU105" i="6"/>
  <c r="CF105" i="6"/>
  <c r="BB105" i="6"/>
  <c r="CH105" i="6"/>
  <c r="AQ105" i="6"/>
  <c r="U105" i="6"/>
  <c r="CG105" i="6"/>
  <c r="R105" i="6"/>
  <c r="AY105" i="6"/>
  <c r="AC105" i="6"/>
  <c r="W105" i="6"/>
  <c r="Q105" i="6"/>
  <c r="AL119" i="6"/>
  <c r="AU119" i="6"/>
  <c r="AR119" i="6"/>
  <c r="AJ119" i="6"/>
  <c r="AH119" i="6"/>
  <c r="AP119" i="6"/>
  <c r="AS119" i="6"/>
  <c r="AT119" i="6"/>
  <c r="BD119" i="6"/>
  <c r="AV119" i="6"/>
  <c r="AY119" i="6"/>
  <c r="AM119" i="6"/>
  <c r="BF119" i="6"/>
  <c r="AW119" i="6"/>
  <c r="BA119" i="6"/>
  <c r="AX119" i="6"/>
  <c r="AQ119" i="6"/>
  <c r="AT108" i="6"/>
  <c r="BB119" i="6"/>
  <c r="BG108" i="6"/>
  <c r="AI119" i="6"/>
  <c r="BE119" i="6"/>
  <c r="AO119" i="6"/>
  <c r="BM84" i="6"/>
  <c r="AX108" i="6"/>
  <c r="AM84" i="6"/>
  <c r="AD108" i="6"/>
  <c r="AZ84" i="6"/>
  <c r="CM84" i="6"/>
  <c r="D64" i="6"/>
  <c r="L108" i="6"/>
  <c r="AA108" i="6"/>
  <c r="AK119" i="6"/>
  <c r="BC119" i="6"/>
  <c r="U108" i="6"/>
  <c r="CI84" i="6"/>
  <c r="AZ119" i="6"/>
  <c r="O108" i="6"/>
  <c r="BO108" i="6"/>
  <c r="BB108" i="6"/>
  <c r="M108" i="6"/>
  <c r="BT108" i="6"/>
  <c r="N108" i="6"/>
  <c r="CC108" i="6"/>
  <c r="Q108" i="6"/>
  <c r="AI108" i="6"/>
  <c r="BW108" i="6"/>
  <c r="BY108" i="6"/>
  <c r="BZ108" i="6"/>
  <c r="BH108" i="6"/>
  <c r="BE84" i="6"/>
  <c r="BL108" i="6"/>
  <c r="BF108" i="6"/>
  <c r="R108" i="6"/>
  <c r="CA84" i="6"/>
  <c r="BX108" i="6"/>
  <c r="AQ108" i="6"/>
  <c r="BC108" i="6"/>
  <c r="CG108" i="6"/>
  <c r="AI84" i="6"/>
  <c r="AK84" i="6"/>
  <c r="BS84" i="6"/>
  <c r="AQ84" i="6"/>
  <c r="AN84" i="6"/>
  <c r="BW84" i="6"/>
  <c r="AU84" i="6"/>
  <c r="CJ84" i="6"/>
  <c r="CB84" i="6"/>
  <c r="BK84" i="6"/>
  <c r="BS108" i="6"/>
  <c r="BA84" i="6"/>
  <c r="H108" i="6"/>
  <c r="AG108" i="6"/>
  <c r="CM108" i="6"/>
  <c r="CB108" i="6"/>
  <c r="P108" i="6"/>
  <c r="BU108" i="6"/>
  <c r="I108" i="6"/>
  <c r="AY108" i="6"/>
  <c r="CL108" i="6"/>
  <c r="Z108" i="6"/>
  <c r="W108" i="6"/>
  <c r="AS108" i="6"/>
  <c r="AJ108" i="6"/>
  <c r="BQ108" i="6"/>
  <c r="G108" i="6"/>
  <c r="K108" i="6"/>
  <c r="CN108" i="6"/>
  <c r="AB108" i="6"/>
  <c r="AZ108" i="6"/>
  <c r="CK108" i="6"/>
  <c r="CE108" i="6"/>
  <c r="AV108" i="6"/>
  <c r="BJ108" i="6"/>
  <c r="BI108" i="6"/>
  <c r="AM108" i="6"/>
  <c r="V108" i="6"/>
  <c r="AU108" i="6"/>
  <c r="BD108" i="6"/>
  <c r="CF108" i="6"/>
  <c r="AN108" i="6"/>
  <c r="AC108" i="6"/>
  <c r="AW108" i="6"/>
  <c r="AH108" i="6"/>
  <c r="J108" i="6"/>
  <c r="CD108" i="6"/>
  <c r="AF108" i="6"/>
  <c r="AK108" i="6"/>
  <c r="BV108" i="6"/>
  <c r="AP108" i="6"/>
  <c r="BM108" i="6"/>
  <c r="CH108" i="6"/>
  <c r="CJ108" i="6"/>
  <c r="X108" i="6"/>
  <c r="AE108" i="6"/>
  <c r="S108" i="6"/>
  <c r="AL108" i="6"/>
  <c r="CA108" i="6"/>
  <c r="AO108" i="6"/>
  <c r="AR108" i="6"/>
  <c r="BE108" i="6"/>
  <c r="T108" i="6"/>
  <c r="BP108" i="6"/>
  <c r="BA108" i="6"/>
  <c r="BN108" i="6"/>
  <c r="CI108" i="6"/>
  <c r="BK108" i="6"/>
  <c r="BR108" i="6"/>
  <c r="BL84" i="6"/>
  <c r="AE84" i="6"/>
  <c r="BC84" i="6"/>
  <c r="BQ84" i="6"/>
  <c r="Y108" i="6"/>
  <c r="BG84" i="6"/>
  <c r="BU84" i="6"/>
  <c r="AF84" i="6"/>
  <c r="BB84" i="6"/>
  <c r="CN84" i="6"/>
  <c r="CE84" i="6"/>
  <c r="CF84" i="6"/>
  <c r="AY84" i="6"/>
  <c r="BT84" i="6"/>
  <c r="AO84" i="6"/>
  <c r="BH84" i="6"/>
  <c r="AG84" i="6"/>
  <c r="BZ84" i="6"/>
  <c r="BD84" i="6"/>
  <c r="CK84" i="6"/>
  <c r="AV84" i="6"/>
  <c r="AR84" i="6"/>
  <c r="CC84" i="6"/>
  <c r="BJ84" i="6"/>
  <c r="BY84" i="6"/>
  <c r="AJ84" i="6"/>
  <c r="BX84" i="6"/>
  <c r="CL84" i="6"/>
  <c r="AW84" i="6"/>
  <c r="AS84" i="6"/>
  <c r="BP84" i="6"/>
  <c r="CH84" i="6"/>
  <c r="CD84" i="6"/>
  <c r="BR84" i="6"/>
  <c r="CG84" i="6"/>
  <c r="BO84" i="6"/>
  <c r="BF84" i="6"/>
  <c r="AT84" i="6"/>
  <c r="BI84" i="6"/>
  <c r="AP84" i="6"/>
  <c r="BV84" i="6"/>
  <c r="BN84" i="6"/>
  <c r="AH84" i="6"/>
  <c r="AL84" i="6"/>
  <c r="AX84" i="6"/>
  <c r="Z84" i="6"/>
  <c r="F18" i="6"/>
  <c r="F14" i="6"/>
  <c r="F15" i="6"/>
  <c r="F13" i="6"/>
  <c r="E4" i="6"/>
  <c r="E7" i="6" s="1"/>
  <c r="C7" i="6"/>
  <c r="C10" i="6" s="1"/>
  <c r="BU117" i="1"/>
  <c r="CC117" i="1"/>
  <c r="BQ117" i="1"/>
  <c r="BZ117" i="1"/>
  <c r="CL117" i="1"/>
  <c r="CM117" i="1"/>
  <c r="BM117" i="1"/>
  <c r="CK117" i="1"/>
  <c r="BJ117" i="1"/>
  <c r="BR117" i="1"/>
  <c r="BN117" i="1"/>
  <c r="BV117" i="1"/>
  <c r="BY117" i="1"/>
  <c r="CH117" i="1"/>
  <c r="CD117" i="1"/>
  <c r="CF117" i="1"/>
  <c r="BI117" i="1"/>
  <c r="CB117" i="1"/>
  <c r="BX117" i="1"/>
  <c r="CJ117" i="1"/>
  <c r="CN117" i="1"/>
  <c r="BG117" i="1"/>
  <c r="CE117" i="1"/>
  <c r="BW117" i="1"/>
  <c r="CG117" i="1"/>
  <c r="BK117" i="1"/>
  <c r="BO117" i="1"/>
  <c r="BS117" i="1"/>
  <c r="BL117" i="1"/>
  <c r="BH117" i="1"/>
  <c r="CA117" i="1"/>
  <c r="BT117" i="1"/>
  <c r="CI117" i="1"/>
  <c r="BP117" i="1"/>
  <c r="G111" i="1"/>
  <c r="G110" i="1"/>
  <c r="G94" i="1"/>
  <c r="G115" i="1"/>
  <c r="G114" i="1"/>
  <c r="G109" i="1"/>
  <c r="G113" i="1"/>
  <c r="G92" i="1"/>
  <c r="G100" i="1"/>
  <c r="G91" i="1"/>
  <c r="G99" i="1"/>
  <c r="G90" i="1"/>
  <c r="G98" i="1"/>
  <c r="G89" i="1"/>
  <c r="G97" i="1"/>
  <c r="G88" i="1"/>
  <c r="G96" i="1"/>
  <c r="G95" i="1"/>
  <c r="H74" i="1"/>
  <c r="X120" i="6" l="1"/>
  <c r="X121" i="6" s="1"/>
  <c r="BZ120" i="6"/>
  <c r="BZ121" i="6" s="1"/>
  <c r="AI120" i="6"/>
  <c r="AI121" i="6" s="1"/>
  <c r="CG120" i="6"/>
  <c r="CG121" i="6" s="1"/>
  <c r="BM120" i="6"/>
  <c r="BM121" i="6" s="1"/>
  <c r="AX120" i="6"/>
  <c r="AX121" i="6" s="1"/>
  <c r="AQ120" i="6"/>
  <c r="AQ121" i="6" s="1"/>
  <c r="BO120" i="6"/>
  <c r="BO121" i="6" s="1"/>
  <c r="AY120" i="6"/>
  <c r="AY121" i="6" s="1"/>
  <c r="BC120" i="6"/>
  <c r="BC121" i="6" s="1"/>
  <c r="AT120" i="6"/>
  <c r="AT121" i="6" s="1"/>
  <c r="BT120" i="6"/>
  <c r="BT121" i="6" s="1"/>
  <c r="AM120" i="6"/>
  <c r="AM121" i="6" s="1"/>
  <c r="BH120" i="6"/>
  <c r="BH121" i="6" s="1"/>
  <c r="AA120" i="6"/>
  <c r="AA121" i="6" s="1"/>
  <c r="BB120" i="6"/>
  <c r="BB121" i="6" s="1"/>
  <c r="AD120" i="6"/>
  <c r="AD121" i="6" s="1"/>
  <c r="BG120" i="6"/>
  <c r="BG121" i="6" s="1"/>
  <c r="U120" i="6"/>
  <c r="U121" i="6" s="1"/>
  <c r="AZ120" i="6"/>
  <c r="AZ121" i="6" s="1"/>
  <c r="CM120" i="6"/>
  <c r="CM121" i="6" s="1"/>
  <c r="BW120" i="6"/>
  <c r="BW121" i="6" s="1"/>
  <c r="CI120" i="6"/>
  <c r="CI121" i="6" s="1"/>
  <c r="BF120" i="6"/>
  <c r="BF121" i="6" s="1"/>
  <c r="BL120" i="6"/>
  <c r="BL121" i="6" s="1"/>
  <c r="BE120" i="6"/>
  <c r="BE121" i="6" s="1"/>
  <c r="CJ120" i="6"/>
  <c r="CJ121" i="6" s="1"/>
  <c r="BY120" i="6"/>
  <c r="BY121" i="6" s="1"/>
  <c r="AS120" i="6"/>
  <c r="AS121" i="6" s="1"/>
  <c r="CC120" i="6"/>
  <c r="CC121" i="6" s="1"/>
  <c r="CA120" i="6"/>
  <c r="CA121" i="6" s="1"/>
  <c r="AW120" i="6"/>
  <c r="AW121" i="6" s="1"/>
  <c r="AF120" i="6"/>
  <c r="AF121" i="6" s="1"/>
  <c r="CK120" i="6"/>
  <c r="CK121" i="6" s="1"/>
  <c r="BX120" i="6"/>
  <c r="BX121" i="6" s="1"/>
  <c r="AG120" i="6"/>
  <c r="AG121" i="6" s="1"/>
  <c r="BQ120" i="6"/>
  <c r="BQ121" i="6" s="1"/>
  <c r="AK120" i="6"/>
  <c r="AK121" i="6" s="1"/>
  <c r="Z120" i="6"/>
  <c r="Z121" i="6" s="1"/>
  <c r="BS120" i="6"/>
  <c r="BS121" i="6" s="1"/>
  <c r="BA120" i="6"/>
  <c r="BA121" i="6" s="1"/>
  <c r="CB120" i="6"/>
  <c r="CB121" i="6" s="1"/>
  <c r="AO120" i="6"/>
  <c r="AO121" i="6" s="1"/>
  <c r="AU120" i="6"/>
  <c r="AU121" i="6" s="1"/>
  <c r="AJ120" i="6"/>
  <c r="AJ121" i="6" s="1"/>
  <c r="CD120" i="6"/>
  <c r="CD121" i="6" s="1"/>
  <c r="W120" i="6"/>
  <c r="W121" i="6" s="1"/>
  <c r="BU120" i="6"/>
  <c r="BU121" i="6" s="1"/>
  <c r="BK120" i="6"/>
  <c r="BK121" i="6" s="1"/>
  <c r="AN120" i="6"/>
  <c r="AN121" i="6" s="1"/>
  <c r="CH120" i="6"/>
  <c r="CH121" i="6" s="1"/>
  <c r="CL120" i="6"/>
  <c r="CL121" i="6" s="1"/>
  <c r="AV120" i="6"/>
  <c r="AV121" i="6" s="1"/>
  <c r="Y120" i="6"/>
  <c r="Y121" i="6" s="1"/>
  <c r="AC120" i="6"/>
  <c r="AC121" i="6" s="1"/>
  <c r="BP120" i="6"/>
  <c r="BP121" i="6" s="1"/>
  <c r="AE120" i="6"/>
  <c r="AE121" i="6" s="1"/>
  <c r="CN120" i="6"/>
  <c r="CN121" i="6" s="1"/>
  <c r="CE120" i="6"/>
  <c r="CE121" i="6" s="1"/>
  <c r="BI120" i="6"/>
  <c r="BI121" i="6" s="1"/>
  <c r="BJ120" i="6"/>
  <c r="BJ121" i="6" s="1"/>
  <c r="BD120" i="6"/>
  <c r="BD121" i="6" s="1"/>
  <c r="CF120" i="6"/>
  <c r="CF121" i="6" s="1"/>
  <c r="AP120" i="6"/>
  <c r="AP121" i="6" s="1"/>
  <c r="AB120" i="6"/>
  <c r="AB121" i="6" s="1"/>
  <c r="AR120" i="6"/>
  <c r="AR121" i="6" s="1"/>
  <c r="V120" i="6"/>
  <c r="V121" i="6" s="1"/>
  <c r="AH120" i="6"/>
  <c r="AH121" i="6" s="1"/>
  <c r="BV120" i="6"/>
  <c r="BV121" i="6" s="1"/>
  <c r="AL120" i="6"/>
  <c r="AL121" i="6" s="1"/>
  <c r="BN120" i="6"/>
  <c r="BN121" i="6" s="1"/>
  <c r="BR120" i="6"/>
  <c r="BR121" i="6" s="1"/>
  <c r="G116" i="1"/>
  <c r="G105" i="1"/>
  <c r="H115" i="1"/>
  <c r="H110" i="1"/>
  <c r="H111" i="1"/>
  <c r="H109" i="1"/>
  <c r="H114" i="1"/>
  <c r="H112" i="1"/>
  <c r="H113" i="1"/>
  <c r="H100" i="1"/>
  <c r="H92" i="1"/>
  <c r="H93" i="1"/>
  <c r="H94" i="1"/>
  <c r="H95" i="1"/>
  <c r="H96" i="1"/>
  <c r="H88" i="1"/>
  <c r="H97" i="1"/>
  <c r="H89" i="1"/>
  <c r="H98" i="1"/>
  <c r="H90" i="1"/>
  <c r="H99" i="1"/>
  <c r="H91" i="1"/>
  <c r="H116" i="1" l="1"/>
  <c r="H105" i="1"/>
  <c r="I113" i="1"/>
  <c r="I115" i="1"/>
  <c r="I110" i="1"/>
  <c r="I111" i="1"/>
  <c r="I109" i="1"/>
  <c r="I112" i="1"/>
  <c r="I114" i="1"/>
  <c r="I100" i="1"/>
  <c r="I92" i="1"/>
  <c r="I93" i="1"/>
  <c r="I90" i="1"/>
  <c r="I94" i="1"/>
  <c r="I99" i="1"/>
  <c r="I91" i="1"/>
  <c r="I95" i="1"/>
  <c r="I96" i="1"/>
  <c r="I88" i="1"/>
  <c r="I97" i="1"/>
  <c r="I89" i="1"/>
  <c r="I98" i="1"/>
  <c r="I116" i="1" l="1"/>
  <c r="I105" i="1"/>
  <c r="J114" i="1"/>
  <c r="J115" i="1"/>
  <c r="J110" i="1"/>
  <c r="J111" i="1"/>
  <c r="J109" i="1"/>
  <c r="J112" i="1"/>
  <c r="J113" i="1"/>
  <c r="J99" i="1"/>
  <c r="J91" i="1"/>
  <c r="J100" i="1"/>
  <c r="J92" i="1"/>
  <c r="J93" i="1"/>
  <c r="J94" i="1"/>
  <c r="J95" i="1"/>
  <c r="J96" i="1"/>
  <c r="J88" i="1"/>
  <c r="J97" i="1"/>
  <c r="J89" i="1"/>
  <c r="J98" i="1"/>
  <c r="J90" i="1"/>
  <c r="J116" i="1" l="1"/>
  <c r="J105" i="1"/>
  <c r="K114" i="1"/>
  <c r="K113" i="1"/>
  <c r="K115" i="1"/>
  <c r="K110" i="1"/>
  <c r="K109" i="1"/>
  <c r="K111" i="1"/>
  <c r="K112" i="1"/>
  <c r="K99" i="1"/>
  <c r="K91" i="1"/>
  <c r="K100" i="1"/>
  <c r="K92" i="1"/>
  <c r="K90" i="1"/>
  <c r="K98" i="1"/>
  <c r="K93" i="1"/>
  <c r="K94" i="1"/>
  <c r="K95" i="1"/>
  <c r="K89" i="1"/>
  <c r="K96" i="1"/>
  <c r="K88" i="1"/>
  <c r="K97" i="1"/>
  <c r="K116" i="1" l="1"/>
  <c r="K105" i="1"/>
  <c r="L114" i="1"/>
  <c r="L115" i="1"/>
  <c r="L110" i="1"/>
  <c r="L112" i="1"/>
  <c r="L111" i="1"/>
  <c r="L109" i="1"/>
  <c r="L113" i="1"/>
  <c r="L98" i="1"/>
  <c r="L90" i="1"/>
  <c r="L89" i="1"/>
  <c r="L99" i="1"/>
  <c r="L91" i="1"/>
  <c r="L100" i="1"/>
  <c r="L92" i="1"/>
  <c r="L93" i="1"/>
  <c r="L94" i="1"/>
  <c r="L95" i="1"/>
  <c r="L96" i="1"/>
  <c r="L88" i="1"/>
  <c r="L97" i="1"/>
  <c r="L116" i="1" l="1"/>
  <c r="L105" i="1"/>
  <c r="M114" i="1"/>
  <c r="M115" i="1"/>
  <c r="M110" i="1"/>
  <c r="M111" i="1"/>
  <c r="M109" i="1"/>
  <c r="M112" i="1"/>
  <c r="M113" i="1"/>
  <c r="M98" i="1"/>
  <c r="M90" i="1"/>
  <c r="M97" i="1"/>
  <c r="M99" i="1"/>
  <c r="M91" i="1"/>
  <c r="M100" i="1"/>
  <c r="M92" i="1"/>
  <c r="M88" i="1"/>
  <c r="M89" i="1"/>
  <c r="M93" i="1"/>
  <c r="M94" i="1"/>
  <c r="M95" i="1"/>
  <c r="M96" i="1"/>
  <c r="M116" i="1" l="1"/>
  <c r="M105" i="1"/>
  <c r="N113" i="1"/>
  <c r="N114" i="1"/>
  <c r="N115" i="1"/>
  <c r="N112" i="1"/>
  <c r="N110" i="1"/>
  <c r="N111" i="1"/>
  <c r="N109" i="1"/>
  <c r="N97" i="1"/>
  <c r="N89" i="1"/>
  <c r="N98" i="1"/>
  <c r="N90" i="1"/>
  <c r="N99" i="1"/>
  <c r="N91" i="1"/>
  <c r="N100" i="1"/>
  <c r="N92" i="1"/>
  <c r="N93" i="1"/>
  <c r="N94" i="1"/>
  <c r="N95" i="1"/>
  <c r="N88" i="1"/>
  <c r="N96" i="1"/>
  <c r="N116" i="1" l="1"/>
  <c r="N105" i="1"/>
  <c r="O113" i="1"/>
  <c r="O114" i="1"/>
  <c r="O115" i="1"/>
  <c r="O110" i="1"/>
  <c r="O111" i="1"/>
  <c r="O109" i="1"/>
  <c r="O112" i="1"/>
  <c r="O97" i="1"/>
  <c r="O89" i="1"/>
  <c r="O88" i="1"/>
  <c r="O98" i="1"/>
  <c r="O90" i="1"/>
  <c r="O99" i="1"/>
  <c r="O91" i="1"/>
  <c r="O96" i="1"/>
  <c r="O100" i="1"/>
  <c r="O92" i="1"/>
  <c r="O93" i="1"/>
  <c r="O94" i="1"/>
  <c r="O95" i="1"/>
  <c r="O116" i="1" l="1"/>
  <c r="O105" i="1"/>
  <c r="P109" i="1"/>
  <c r="P113" i="1"/>
  <c r="P114" i="1"/>
  <c r="P112" i="1"/>
  <c r="P115" i="1"/>
  <c r="P110" i="1"/>
  <c r="P111" i="1"/>
  <c r="P96" i="1"/>
  <c r="P88" i="1"/>
  <c r="P97" i="1"/>
  <c r="P89" i="1"/>
  <c r="P98" i="1"/>
  <c r="P90" i="1"/>
  <c r="P99" i="1"/>
  <c r="P91" i="1"/>
  <c r="P100" i="1"/>
  <c r="P92" i="1"/>
  <c r="P93" i="1"/>
  <c r="P94" i="1"/>
  <c r="P95" i="1"/>
  <c r="P116" i="1" l="1"/>
  <c r="P105" i="1"/>
  <c r="Q112" i="1"/>
  <c r="Q111" i="1"/>
  <c r="Q113" i="1"/>
  <c r="Q114" i="1"/>
  <c r="Q115" i="1"/>
  <c r="Q110" i="1"/>
  <c r="Q109" i="1"/>
  <c r="Q96" i="1"/>
  <c r="Q88" i="1"/>
  <c r="Q97" i="1"/>
  <c r="Q89" i="1"/>
  <c r="Q98" i="1"/>
  <c r="Q90" i="1"/>
  <c r="Q99" i="1"/>
  <c r="Q91" i="1"/>
  <c r="Q100" i="1"/>
  <c r="Q92" i="1"/>
  <c r="Q95" i="1"/>
  <c r="Q93" i="1"/>
  <c r="Q94" i="1"/>
  <c r="Q116" i="1" l="1"/>
  <c r="Q105" i="1"/>
  <c r="R112" i="1"/>
  <c r="R113" i="1"/>
  <c r="R114" i="1"/>
  <c r="R115" i="1"/>
  <c r="R110" i="1"/>
  <c r="R109" i="1"/>
  <c r="R111" i="1"/>
  <c r="R95" i="1"/>
  <c r="R96" i="1"/>
  <c r="R88" i="1"/>
  <c r="R97" i="1"/>
  <c r="R89" i="1"/>
  <c r="R98" i="1"/>
  <c r="R90" i="1"/>
  <c r="R99" i="1"/>
  <c r="R91" i="1"/>
  <c r="R100" i="1"/>
  <c r="R92" i="1"/>
  <c r="R93" i="1"/>
  <c r="R94" i="1"/>
  <c r="R116" i="1" l="1"/>
  <c r="R105" i="1"/>
  <c r="S112" i="1"/>
  <c r="S113" i="1"/>
  <c r="S111" i="1"/>
  <c r="S110" i="1"/>
  <c r="S114" i="1"/>
  <c r="S115" i="1"/>
  <c r="S109" i="1"/>
  <c r="S95" i="1"/>
  <c r="S96" i="1"/>
  <c r="S88" i="1"/>
  <c r="S97" i="1"/>
  <c r="S89" i="1"/>
  <c r="S98" i="1"/>
  <c r="S90" i="1"/>
  <c r="S99" i="1"/>
  <c r="S91" i="1"/>
  <c r="S100" i="1"/>
  <c r="S92" i="1"/>
  <c r="S94" i="1"/>
  <c r="S93" i="1"/>
  <c r="S116" i="1" l="1"/>
  <c r="S105" i="1"/>
  <c r="T111" i="1"/>
  <c r="T109" i="1"/>
  <c r="T112" i="1"/>
  <c r="T113" i="1"/>
  <c r="T110" i="1"/>
  <c r="T114" i="1"/>
  <c r="T115" i="1"/>
  <c r="T94" i="1"/>
  <c r="T95" i="1"/>
  <c r="T96" i="1"/>
  <c r="T88" i="1"/>
  <c r="T97" i="1"/>
  <c r="T89" i="1"/>
  <c r="T98" i="1"/>
  <c r="T90" i="1"/>
  <c r="T99" i="1"/>
  <c r="T91" i="1"/>
  <c r="T100" i="1"/>
  <c r="T92" i="1"/>
  <c r="T93" i="1"/>
  <c r="D60" i="1"/>
  <c r="H61" i="6" s="1"/>
  <c r="T116" i="1" l="1"/>
  <c r="T105" i="1"/>
  <c r="U111" i="1"/>
  <c r="U109" i="1"/>
  <c r="U115" i="1"/>
  <c r="U112" i="1"/>
  <c r="U113" i="1"/>
  <c r="U110" i="1"/>
  <c r="U114" i="1"/>
  <c r="U94" i="1"/>
  <c r="U93" i="1"/>
  <c r="U95" i="1"/>
  <c r="U96" i="1"/>
  <c r="U88" i="1"/>
  <c r="U97" i="1"/>
  <c r="U89" i="1"/>
  <c r="U98" i="1"/>
  <c r="U90" i="1"/>
  <c r="U99" i="1"/>
  <c r="U91" i="1"/>
  <c r="U100" i="1"/>
  <c r="U92" i="1"/>
  <c r="U116" i="1" l="1"/>
  <c r="G82" i="1"/>
  <c r="G117" i="1" s="1"/>
  <c r="U105" i="1"/>
  <c r="V111" i="1"/>
  <c r="V109" i="1"/>
  <c r="V114" i="1"/>
  <c r="V112" i="1"/>
  <c r="V113" i="1"/>
  <c r="V115" i="1"/>
  <c r="V110" i="1"/>
  <c r="V93" i="1"/>
  <c r="V94" i="1"/>
  <c r="V95" i="1"/>
  <c r="V96" i="1"/>
  <c r="V88" i="1"/>
  <c r="V97" i="1"/>
  <c r="V89" i="1"/>
  <c r="V98" i="1"/>
  <c r="V90" i="1"/>
  <c r="V99" i="1"/>
  <c r="V91" i="1"/>
  <c r="V100" i="1"/>
  <c r="V92" i="1"/>
  <c r="I74" i="1"/>
  <c r="V116" i="1" l="1"/>
  <c r="H82" i="1"/>
  <c r="H117" i="1" s="1"/>
  <c r="V105" i="1"/>
  <c r="W110" i="1"/>
  <c r="W111" i="1"/>
  <c r="W109" i="1"/>
  <c r="W112" i="1"/>
  <c r="W115" i="1"/>
  <c r="W113" i="1"/>
  <c r="W114" i="1"/>
  <c r="W93" i="1"/>
  <c r="W94" i="1"/>
  <c r="W95" i="1"/>
  <c r="W96" i="1"/>
  <c r="W88" i="1"/>
  <c r="W91" i="1"/>
  <c r="W100" i="1"/>
  <c r="W97" i="1"/>
  <c r="W89" i="1"/>
  <c r="W98" i="1"/>
  <c r="W90" i="1"/>
  <c r="W99" i="1"/>
  <c r="W92" i="1"/>
  <c r="J74" i="1"/>
  <c r="W116" i="1" l="1"/>
  <c r="I82" i="1"/>
  <c r="I117" i="1" s="1"/>
  <c r="W105" i="1"/>
  <c r="X115" i="1"/>
  <c r="X110" i="1"/>
  <c r="X111" i="1"/>
  <c r="X109" i="1"/>
  <c r="X112" i="1"/>
  <c r="X113" i="1"/>
  <c r="X114" i="1"/>
  <c r="X100" i="1"/>
  <c r="X92" i="1"/>
  <c r="X93" i="1"/>
  <c r="X94" i="1"/>
  <c r="X95" i="1"/>
  <c r="X96" i="1"/>
  <c r="X88" i="1"/>
  <c r="X97" i="1"/>
  <c r="X89" i="1"/>
  <c r="X98" i="1"/>
  <c r="X90" i="1"/>
  <c r="X99" i="1"/>
  <c r="X91" i="1"/>
  <c r="K74" i="1"/>
  <c r="X116" i="1" l="1"/>
  <c r="J82" i="1"/>
  <c r="J117" i="1" s="1"/>
  <c r="X105" i="1"/>
  <c r="Y115" i="1"/>
  <c r="Y113" i="1"/>
  <c r="Y110" i="1"/>
  <c r="Y111" i="1"/>
  <c r="Y109" i="1"/>
  <c r="Y112" i="1"/>
  <c r="Y114" i="1"/>
  <c r="Y100" i="1"/>
  <c r="Y92" i="1"/>
  <c r="Y93" i="1"/>
  <c r="Y99" i="1"/>
  <c r="Y90" i="1"/>
  <c r="Y94" i="1"/>
  <c r="Y95" i="1"/>
  <c r="Y96" i="1"/>
  <c r="Y88" i="1"/>
  <c r="Y97" i="1"/>
  <c r="Y89" i="1"/>
  <c r="Y91" i="1"/>
  <c r="Y98" i="1"/>
  <c r="L74" i="1"/>
  <c r="Y116" i="1" l="1"/>
  <c r="K82" i="1"/>
  <c r="K117" i="1" s="1"/>
  <c r="Y105" i="1"/>
  <c r="Z115" i="1"/>
  <c r="Z110" i="1"/>
  <c r="Z114" i="1"/>
  <c r="Z111" i="1"/>
  <c r="Z109" i="1"/>
  <c r="Z112" i="1"/>
  <c r="Z113" i="1"/>
  <c r="Z99" i="1"/>
  <c r="Z91" i="1"/>
  <c r="Z100" i="1"/>
  <c r="Z92" i="1"/>
  <c r="Z93" i="1"/>
  <c r="Z94" i="1"/>
  <c r="Z95" i="1"/>
  <c r="Z96" i="1"/>
  <c r="Z88" i="1"/>
  <c r="Z97" i="1"/>
  <c r="Z89" i="1"/>
  <c r="Z98" i="1"/>
  <c r="Z90" i="1"/>
  <c r="M74" i="1"/>
  <c r="Z116" i="1" l="1"/>
  <c r="L82" i="1"/>
  <c r="L117" i="1" s="1"/>
  <c r="Z105" i="1"/>
  <c r="AA114" i="1"/>
  <c r="AA115" i="1"/>
  <c r="AA110" i="1"/>
  <c r="AA111" i="1"/>
  <c r="AA109" i="1"/>
  <c r="AA113" i="1"/>
  <c r="AA112" i="1"/>
  <c r="AA99" i="1"/>
  <c r="AA91" i="1"/>
  <c r="AA100" i="1"/>
  <c r="AA92" i="1"/>
  <c r="AA93" i="1"/>
  <c r="AA89" i="1"/>
  <c r="AA94" i="1"/>
  <c r="AA95" i="1"/>
  <c r="AA98" i="1"/>
  <c r="AA96" i="1"/>
  <c r="AA88" i="1"/>
  <c r="AA97" i="1"/>
  <c r="AA90" i="1"/>
  <c r="N74" i="1"/>
  <c r="AA116" i="1" l="1"/>
  <c r="M82" i="1"/>
  <c r="M117" i="1" s="1"/>
  <c r="AA105" i="1"/>
  <c r="AB114" i="1"/>
  <c r="AB115" i="1"/>
  <c r="AB110" i="1"/>
  <c r="AB113" i="1"/>
  <c r="AB111" i="1"/>
  <c r="AB109" i="1"/>
  <c r="AB112" i="1"/>
  <c r="AB98" i="1"/>
  <c r="AB90" i="1"/>
  <c r="AB99" i="1"/>
  <c r="AB91" i="1"/>
  <c r="AB100" i="1"/>
  <c r="AB92" i="1"/>
  <c r="AB93" i="1"/>
  <c r="AB94" i="1"/>
  <c r="AB95" i="1"/>
  <c r="AB89" i="1"/>
  <c r="AB96" i="1"/>
  <c r="AB88" i="1"/>
  <c r="AB97" i="1"/>
  <c r="O74" i="1"/>
  <c r="AB116" i="1" l="1"/>
  <c r="N82" i="1"/>
  <c r="N117" i="1" s="1"/>
  <c r="AB105" i="1"/>
  <c r="AC114" i="1"/>
  <c r="AC115" i="1"/>
  <c r="AC109" i="1"/>
  <c r="AC110" i="1"/>
  <c r="AC112" i="1"/>
  <c r="AC111" i="1"/>
  <c r="AC113" i="1"/>
  <c r="AC89" i="1"/>
  <c r="AC98" i="1"/>
  <c r="AC90" i="1"/>
  <c r="AC99" i="1"/>
  <c r="AC91" i="1"/>
  <c r="AC100" i="1"/>
  <c r="AC92" i="1"/>
  <c r="AC93" i="1"/>
  <c r="AC94" i="1"/>
  <c r="AC88" i="1"/>
  <c r="AC95" i="1"/>
  <c r="AC97" i="1"/>
  <c r="AC96" i="1"/>
  <c r="P74" i="1"/>
  <c r="AC116" i="1" l="1"/>
  <c r="O82" i="1"/>
  <c r="O117" i="1" s="1"/>
  <c r="AC105" i="1"/>
  <c r="AD113" i="1"/>
  <c r="AD114" i="1"/>
  <c r="AD115" i="1"/>
  <c r="AD110" i="1"/>
  <c r="AD112" i="1"/>
  <c r="AD111" i="1"/>
  <c r="AD109" i="1"/>
  <c r="AD97" i="1"/>
  <c r="AD89" i="1"/>
  <c r="AD98" i="1"/>
  <c r="AD90" i="1"/>
  <c r="AD99" i="1"/>
  <c r="AD91" i="1"/>
  <c r="AD100" i="1"/>
  <c r="AD92" i="1"/>
  <c r="AD93" i="1"/>
  <c r="AD94" i="1"/>
  <c r="AD95" i="1"/>
  <c r="AD96" i="1"/>
  <c r="AD88" i="1"/>
  <c r="AD116" i="1" l="1"/>
  <c r="P82" i="1"/>
  <c r="P117" i="1" s="1"/>
  <c r="AD105" i="1"/>
  <c r="Q74" i="1"/>
  <c r="AE113" i="1"/>
  <c r="AE112" i="1"/>
  <c r="AE114" i="1"/>
  <c r="AE109" i="1"/>
  <c r="AE115" i="1"/>
  <c r="AE111" i="1"/>
  <c r="AE110" i="1"/>
  <c r="AE97" i="1"/>
  <c r="AE89" i="1"/>
  <c r="AE98" i="1"/>
  <c r="AE90" i="1"/>
  <c r="AE88" i="1"/>
  <c r="AE99" i="1"/>
  <c r="AE91" i="1"/>
  <c r="AE100" i="1"/>
  <c r="AE92" i="1"/>
  <c r="AE96" i="1"/>
  <c r="AE93" i="1"/>
  <c r="AE94" i="1"/>
  <c r="AE95" i="1"/>
  <c r="AE116" i="1" l="1"/>
  <c r="Q82" i="1"/>
  <c r="Q117" i="1" s="1"/>
  <c r="AE105" i="1"/>
  <c r="R74" i="1"/>
  <c r="AF113" i="1"/>
  <c r="AF114" i="1"/>
  <c r="AF109" i="1"/>
  <c r="AF115" i="1"/>
  <c r="AF110" i="1"/>
  <c r="AF111" i="1"/>
  <c r="AF112" i="1"/>
  <c r="AF96" i="1"/>
  <c r="AF88" i="1"/>
  <c r="AF97" i="1"/>
  <c r="AF89" i="1"/>
  <c r="AF98" i="1"/>
  <c r="AF90" i="1"/>
  <c r="AF99" i="1"/>
  <c r="AF91" i="1"/>
  <c r="AF100" i="1"/>
  <c r="AF92" i="1"/>
  <c r="AF93" i="1"/>
  <c r="AF94" i="1"/>
  <c r="AF95" i="1"/>
  <c r="AF116" i="1" l="1"/>
  <c r="R82" i="1"/>
  <c r="R117" i="1" s="1"/>
  <c r="AF105" i="1"/>
  <c r="S74" i="1"/>
  <c r="AG112" i="1"/>
  <c r="AG113" i="1"/>
  <c r="AG114" i="1"/>
  <c r="AG109" i="1"/>
  <c r="AG115" i="1"/>
  <c r="AG110" i="1"/>
  <c r="AG111" i="1"/>
  <c r="AG96" i="1"/>
  <c r="AG88" i="1"/>
  <c r="AG97" i="1"/>
  <c r="AG89" i="1"/>
  <c r="AG98" i="1"/>
  <c r="AG90" i="1"/>
  <c r="AG99" i="1"/>
  <c r="AG91" i="1"/>
  <c r="AG100" i="1"/>
  <c r="AG92" i="1"/>
  <c r="AG93" i="1"/>
  <c r="AG94" i="1"/>
  <c r="AG95" i="1"/>
  <c r="AG116" i="1" l="1"/>
  <c r="S82" i="1"/>
  <c r="S117" i="1" s="1"/>
  <c r="AG105" i="1"/>
  <c r="U74" i="1"/>
  <c r="T74" i="1"/>
  <c r="AH112" i="1"/>
  <c r="AH113" i="1"/>
  <c r="AH110" i="1"/>
  <c r="AH114" i="1"/>
  <c r="AH111" i="1"/>
  <c r="AH115" i="1"/>
  <c r="AH109" i="1"/>
  <c r="AH95" i="1"/>
  <c r="AH96" i="1"/>
  <c r="AH88" i="1"/>
  <c r="AH97" i="1"/>
  <c r="AH89" i="1"/>
  <c r="AH98" i="1"/>
  <c r="AH90" i="1"/>
  <c r="AH99" i="1"/>
  <c r="AH91" i="1"/>
  <c r="AH100" i="1"/>
  <c r="AH92" i="1"/>
  <c r="AH93" i="1"/>
  <c r="AH94" i="1"/>
  <c r="AH116" i="1" l="1"/>
  <c r="T82" i="1"/>
  <c r="T117" i="1" s="1"/>
  <c r="AH105" i="1"/>
  <c r="AI110" i="1"/>
  <c r="AI111" i="1"/>
  <c r="AI112" i="1"/>
  <c r="AI113" i="1"/>
  <c r="AI115" i="1"/>
  <c r="AI109" i="1"/>
  <c r="AI114" i="1"/>
  <c r="AI94" i="1"/>
  <c r="AI95" i="1"/>
  <c r="AI96" i="1"/>
  <c r="AI88" i="1"/>
  <c r="AI97" i="1"/>
  <c r="AI89" i="1"/>
  <c r="AI98" i="1"/>
  <c r="AI90" i="1"/>
  <c r="AI99" i="1"/>
  <c r="AI91" i="1"/>
  <c r="AI100" i="1"/>
  <c r="AI92" i="1"/>
  <c r="AI93" i="1"/>
  <c r="V74" i="1"/>
  <c r="AI116" i="1" l="1"/>
  <c r="U82" i="1"/>
  <c r="U117" i="1" s="1"/>
  <c r="AI105" i="1"/>
  <c r="AK112" i="1"/>
  <c r="AK113" i="1"/>
  <c r="AK109" i="1"/>
  <c r="AK114" i="1"/>
  <c r="AK110" i="1"/>
  <c r="AK115" i="1"/>
  <c r="AK111" i="1"/>
  <c r="AJ111" i="1"/>
  <c r="AJ109" i="1"/>
  <c r="AJ110" i="1"/>
  <c r="AJ112" i="1"/>
  <c r="AJ113" i="1"/>
  <c r="AJ114" i="1"/>
  <c r="AJ115" i="1"/>
  <c r="AJ94" i="1"/>
  <c r="AJ95" i="1"/>
  <c r="AJ96" i="1"/>
  <c r="AJ88" i="1"/>
  <c r="AJ97" i="1"/>
  <c r="AJ89" i="1"/>
  <c r="AJ98" i="1"/>
  <c r="AJ90" i="1"/>
  <c r="AJ99" i="1"/>
  <c r="AJ91" i="1"/>
  <c r="AJ100" i="1"/>
  <c r="AJ92" i="1"/>
  <c r="AJ93" i="1"/>
  <c r="W74" i="1"/>
  <c r="AJ116" i="1" l="1"/>
  <c r="AK116" i="1"/>
  <c r="AK117" i="1" s="1"/>
  <c r="V82" i="1"/>
  <c r="V117" i="1" s="1"/>
  <c r="AJ105" i="1"/>
  <c r="AL112" i="1"/>
  <c r="AL113" i="1"/>
  <c r="AL114" i="1"/>
  <c r="AL110" i="1"/>
  <c r="AL115" i="1"/>
  <c r="AL111" i="1"/>
  <c r="AL109" i="1"/>
  <c r="X74" i="1"/>
  <c r="AL116" i="1" l="1"/>
  <c r="AL117" i="1" s="1"/>
  <c r="W82" i="1"/>
  <c r="W117" i="1" s="1"/>
  <c r="AM115" i="1"/>
  <c r="AM111" i="1"/>
  <c r="AM112" i="1"/>
  <c r="AM114" i="1"/>
  <c r="AM110" i="1"/>
  <c r="AM113" i="1"/>
  <c r="AM109" i="1"/>
  <c r="Y74" i="1"/>
  <c r="AM116" i="1" l="1"/>
  <c r="AM117" i="1" s="1"/>
  <c r="X82" i="1"/>
  <c r="X117" i="1" s="1"/>
  <c r="AN115" i="1"/>
  <c r="AN111" i="1"/>
  <c r="AN113" i="1"/>
  <c r="AN109" i="1"/>
  <c r="AN114" i="1"/>
  <c r="AN110" i="1"/>
  <c r="AN112" i="1"/>
  <c r="Z74" i="1"/>
  <c r="AN116" i="1" l="1"/>
  <c r="AN117" i="1" s="1"/>
  <c r="Y82" i="1"/>
  <c r="Y117" i="1" s="1"/>
  <c r="AO114" i="1"/>
  <c r="AO110" i="1"/>
  <c r="AO115" i="1"/>
  <c r="AO111" i="1"/>
  <c r="AO112" i="1"/>
  <c r="AO113" i="1"/>
  <c r="AO109" i="1"/>
  <c r="AA74" i="1"/>
  <c r="AO116" i="1" l="1"/>
  <c r="AO117" i="1" s="1"/>
  <c r="Z82" i="1"/>
  <c r="Z117" i="1" s="1"/>
  <c r="AP114" i="1"/>
  <c r="AP110" i="1"/>
  <c r="AP115" i="1"/>
  <c r="AP111" i="1"/>
  <c r="AP112" i="1"/>
  <c r="AP113" i="1"/>
  <c r="AP109" i="1"/>
  <c r="AB74" i="1"/>
  <c r="AP116" i="1" l="1"/>
  <c r="AP117" i="1" s="1"/>
  <c r="AA82" i="1"/>
  <c r="AA117" i="1" s="1"/>
  <c r="AQ113" i="1"/>
  <c r="AQ109" i="1"/>
  <c r="AQ114" i="1"/>
  <c r="AQ110" i="1"/>
  <c r="AQ115" i="1"/>
  <c r="AQ111" i="1"/>
  <c r="AQ112" i="1"/>
  <c r="AC74" i="1"/>
  <c r="C4" i="1"/>
  <c r="D7" i="1"/>
  <c r="C6" i="1"/>
  <c r="G6" i="6" s="1"/>
  <c r="H6" i="6" s="1"/>
  <c r="C5" i="1"/>
  <c r="G5" i="6" s="1"/>
  <c r="H5" i="6" s="1"/>
  <c r="D54" i="1"/>
  <c r="H55" i="6" s="1"/>
  <c r="I55" i="6" s="1"/>
  <c r="D46" i="1"/>
  <c r="D20" i="1"/>
  <c r="F19" i="1" l="1"/>
  <c r="F15" i="1"/>
  <c r="F16" i="1"/>
  <c r="F14" i="1"/>
  <c r="G13" i="6" s="1"/>
  <c r="D63" i="1"/>
  <c r="H64" i="6" s="1"/>
  <c r="I64" i="6" s="1"/>
  <c r="H19" i="6"/>
  <c r="I19" i="6" s="1"/>
  <c r="G4" i="6"/>
  <c r="H4" i="6" s="1"/>
  <c r="AQ116" i="1"/>
  <c r="AQ117" i="1" s="1"/>
  <c r="AB82" i="1"/>
  <c r="AB117" i="1" s="1"/>
  <c r="D64" i="1"/>
  <c r="B11" i="1"/>
  <c r="AR113" i="1"/>
  <c r="AR109" i="1"/>
  <c r="AR114" i="1"/>
  <c r="AR115" i="1"/>
  <c r="AR111" i="1"/>
  <c r="AR112" i="1"/>
  <c r="AR110" i="1"/>
  <c r="AD74" i="1"/>
  <c r="E6" i="1"/>
  <c r="C7" i="1"/>
  <c r="E5" i="1"/>
  <c r="E4" i="1"/>
  <c r="D65" i="1" l="1"/>
  <c r="G15" i="6"/>
  <c r="E10" i="6"/>
  <c r="G14" i="6"/>
  <c r="G18" i="6"/>
  <c r="H7" i="6"/>
  <c r="G8" i="6"/>
  <c r="H8" i="6" s="1"/>
  <c r="AR116" i="1"/>
  <c r="AR117" i="1" s="1"/>
  <c r="AC82" i="1"/>
  <c r="AC117" i="1" s="1"/>
  <c r="AS112" i="1"/>
  <c r="AS113" i="1"/>
  <c r="AS109" i="1"/>
  <c r="AS115" i="1"/>
  <c r="AS111" i="1"/>
  <c r="AS114" i="1"/>
  <c r="AS110" i="1"/>
  <c r="AE74" i="1"/>
  <c r="E7" i="1"/>
  <c r="AS116" i="1" l="1"/>
  <c r="AS117" i="1" s="1"/>
  <c r="AD82" i="1"/>
  <c r="AD117" i="1" s="1"/>
  <c r="AT112" i="1"/>
  <c r="AT109" i="1"/>
  <c r="AT114" i="1"/>
  <c r="AT110" i="1"/>
  <c r="AT115" i="1"/>
  <c r="AT111" i="1"/>
  <c r="AT113" i="1"/>
  <c r="AF74" i="1"/>
  <c r="AT116" i="1" l="1"/>
  <c r="AT117" i="1" s="1"/>
  <c r="AE82" i="1"/>
  <c r="AE117" i="1" s="1"/>
  <c r="AU115" i="1"/>
  <c r="AU111" i="1"/>
  <c r="AU112" i="1"/>
  <c r="AU113" i="1"/>
  <c r="AU109" i="1"/>
  <c r="AU114" i="1"/>
  <c r="AU110" i="1"/>
  <c r="AG74" i="1"/>
  <c r="AU116" i="1" l="1"/>
  <c r="AU117" i="1" s="1"/>
  <c r="AF82" i="1"/>
  <c r="AF117" i="1" s="1"/>
  <c r="AV115" i="1"/>
  <c r="AV111" i="1"/>
  <c r="AV112" i="1"/>
  <c r="AV113" i="1"/>
  <c r="AV109" i="1"/>
  <c r="AV114" i="1"/>
  <c r="AV110" i="1"/>
  <c r="AH74" i="1"/>
  <c r="AV116" i="1" l="1"/>
  <c r="AV117" i="1" s="1"/>
  <c r="AG82" i="1"/>
  <c r="AG117" i="1" s="1"/>
  <c r="AW114" i="1"/>
  <c r="AW110" i="1"/>
  <c r="AW115" i="1"/>
  <c r="AW111" i="1"/>
  <c r="AW113" i="1"/>
  <c r="AW109" i="1"/>
  <c r="AW112" i="1"/>
  <c r="AI74" i="1"/>
  <c r="AW116" i="1" l="1"/>
  <c r="AW117" i="1" s="1"/>
  <c r="AH82" i="1"/>
  <c r="AH117" i="1" s="1"/>
  <c r="AX114" i="1"/>
  <c r="AX110" i="1"/>
  <c r="AX112" i="1"/>
  <c r="AX113" i="1"/>
  <c r="AX109" i="1"/>
  <c r="AX115" i="1"/>
  <c r="AX111" i="1"/>
  <c r="AJ74" i="1"/>
  <c r="AX116" i="1" l="1"/>
  <c r="AX117" i="1" s="1"/>
  <c r="AI82" i="1"/>
  <c r="AI117" i="1" s="1"/>
  <c r="AY113" i="1"/>
  <c r="AY109" i="1"/>
  <c r="AY114" i="1"/>
  <c r="AY110" i="1"/>
  <c r="AY112" i="1"/>
  <c r="AY115" i="1"/>
  <c r="AY111" i="1"/>
  <c r="AY116" i="1" l="1"/>
  <c r="AY117" i="1" s="1"/>
  <c r="AJ82" i="1"/>
  <c r="AJ117" i="1" s="1"/>
  <c r="AZ113" i="1"/>
  <c r="AZ109" i="1"/>
  <c r="AZ110" i="1"/>
  <c r="AZ115" i="1"/>
  <c r="AZ111" i="1"/>
  <c r="AZ112" i="1"/>
  <c r="AZ114" i="1"/>
  <c r="AZ116" i="1" l="1"/>
  <c r="AZ117" i="1" s="1"/>
  <c r="BA112" i="1"/>
  <c r="BA113" i="1"/>
  <c r="BA109" i="1"/>
  <c r="BA114" i="1"/>
  <c r="BA110" i="1"/>
  <c r="BA115" i="1"/>
  <c r="BA111" i="1"/>
  <c r="BA116" i="1" l="1"/>
  <c r="BA117" i="1" s="1"/>
  <c r="BB112" i="1"/>
  <c r="BB113" i="1"/>
  <c r="BB114" i="1"/>
  <c r="BB110" i="1"/>
  <c r="BB115" i="1"/>
  <c r="BB111" i="1"/>
  <c r="BB109" i="1"/>
  <c r="BB116" i="1" l="1"/>
  <c r="BB117" i="1" s="1"/>
  <c r="BC115" i="1"/>
  <c r="BC111" i="1"/>
  <c r="BC112" i="1"/>
  <c r="BC114" i="1"/>
  <c r="BC110" i="1"/>
  <c r="BC113" i="1"/>
  <c r="BC109" i="1"/>
  <c r="BC116" i="1" l="1"/>
  <c r="BC117" i="1" s="1"/>
  <c r="BD115" i="1"/>
  <c r="BD111" i="1"/>
  <c r="BD113" i="1"/>
  <c r="BD109" i="1"/>
  <c r="BD114" i="1"/>
  <c r="BD110" i="1"/>
  <c r="BD112" i="1"/>
  <c r="BD116" i="1" l="1"/>
  <c r="BD117" i="1" s="1"/>
  <c r="BE114" i="1"/>
  <c r="BE110" i="1"/>
  <c r="BE115" i="1"/>
  <c r="BE111" i="1"/>
  <c r="BE113" i="1"/>
  <c r="BE109" i="1"/>
  <c r="BE112" i="1"/>
  <c r="BE116" i="1" l="1"/>
  <c r="BE117" i="1" s="1"/>
  <c r="BF114" i="1"/>
  <c r="BF110" i="1"/>
  <c r="BF111" i="1"/>
  <c r="BF112" i="1"/>
  <c r="BF113" i="1"/>
  <c r="BF109" i="1"/>
  <c r="BF115" i="1"/>
  <c r="BF116" i="1" l="1"/>
  <c r="BF117" i="1" s="1"/>
  <c r="I76" i="6" l="1"/>
  <c r="I84" i="6" s="1"/>
  <c r="I120" i="6" s="1"/>
  <c r="I121" i="6" s="1"/>
  <c r="S76" i="6"/>
  <c r="S84" i="6" s="1"/>
  <c r="S120" i="6" s="1"/>
  <c r="S121" i="6" s="1"/>
  <c r="G76" i="6"/>
  <c r="G84" i="6" s="1"/>
  <c r="G120" i="6" s="1"/>
  <c r="G121" i="6" s="1"/>
  <c r="K76" i="6"/>
  <c r="K84" i="6" s="1"/>
  <c r="K120" i="6" s="1"/>
  <c r="K121" i="6" s="1"/>
  <c r="M76" i="6"/>
  <c r="M84" i="6" s="1"/>
  <c r="M120" i="6" s="1"/>
  <c r="M121" i="6" s="1"/>
  <c r="O76" i="6"/>
  <c r="O84" i="6" s="1"/>
  <c r="O120" i="6" s="1"/>
  <c r="O121" i="6" s="1"/>
  <c r="H76" i="6"/>
  <c r="H84" i="6" s="1"/>
  <c r="H120" i="6" s="1"/>
  <c r="H121" i="6" s="1"/>
  <c r="N76" i="6"/>
  <c r="N84" i="6" s="1"/>
  <c r="N120" i="6" s="1"/>
  <c r="N121" i="6" s="1"/>
  <c r="P76" i="6"/>
  <c r="P84" i="6" s="1"/>
  <c r="P120" i="6" s="1"/>
  <c r="P121" i="6" s="1"/>
  <c r="R76" i="6"/>
  <c r="R84" i="6" s="1"/>
  <c r="R120" i="6" s="1"/>
  <c r="R121" i="6" s="1"/>
  <c r="T76" i="6"/>
  <c r="T84" i="6" s="1"/>
  <c r="T120" i="6" s="1"/>
  <c r="T121" i="6" s="1"/>
  <c r="Q76" i="6"/>
  <c r="Q84" i="6" s="1"/>
  <c r="Q120" i="6" s="1"/>
  <c r="Q121" i="6" s="1"/>
  <c r="D47" i="6"/>
  <c r="H47" i="6" s="1"/>
  <c r="I47" i="6" s="1"/>
  <c r="J76" i="6"/>
  <c r="J84" i="6" s="1"/>
  <c r="J120" i="6" s="1"/>
  <c r="J121" i="6" s="1"/>
  <c r="H21" i="6"/>
  <c r="L76" i="6"/>
  <c r="L84" i="6"/>
  <c r="L120" i="6" s="1"/>
  <c r="L121" i="6" s="1"/>
  <c r="D65" i="6" l="1"/>
  <c r="H65" i="6" l="1"/>
  <c r="I65" i="6" s="1"/>
  <c r="D66" i="6"/>
  <c r="H66" i="6" s="1"/>
  <c r="I66" i="6" s="1"/>
</calcChain>
</file>

<file path=xl/sharedStrings.xml><?xml version="1.0" encoding="utf-8"?>
<sst xmlns="http://schemas.openxmlformats.org/spreadsheetml/2006/main" count="772" uniqueCount="114">
  <si>
    <t>SCHEDULE</t>
  </si>
  <si>
    <t>Days</t>
  </si>
  <si>
    <t>In months</t>
  </si>
  <si>
    <t>SHOOT SCHEDULE:</t>
  </si>
  <si>
    <t>POST SCHEDULE</t>
  </si>
  <si>
    <t>TOTAL PRODUCTION SCHEDULE</t>
  </si>
  <si>
    <t>START DATE:</t>
  </si>
  <si>
    <t>FINISH DATE:</t>
  </si>
  <si>
    <t>Post by Week</t>
  </si>
  <si>
    <t xml:space="preserve">Week </t>
  </si>
  <si>
    <t>Acct#</t>
  </si>
  <si>
    <t>Category Description</t>
  </si>
  <si>
    <t>Page</t>
  </si>
  <si>
    <t>Total</t>
  </si>
  <si>
    <t>Start Week</t>
  </si>
  <si>
    <t>End Week</t>
  </si>
  <si>
    <t>STORY, RIGHTS</t>
  </si>
  <si>
    <t>PRODUCER'S UNIT</t>
  </si>
  <si>
    <t>DIRECTION</t>
  </si>
  <si>
    <t>CAST</t>
  </si>
  <si>
    <t>TRAVEL &amp; LIVING</t>
  </si>
  <si>
    <t xml:space="preserve">FRINGE BENEFITS </t>
  </si>
  <si>
    <t>TOTAL ABOVE-THE-LINE COSTS</t>
  </si>
  <si>
    <t>PRODUCTION STAFF</t>
  </si>
  <si>
    <t>SET DESIGN</t>
  </si>
  <si>
    <t>SET CONSTRUCTION</t>
  </si>
  <si>
    <t>SET STRIKING</t>
  </si>
  <si>
    <t>SET OPERATIONS</t>
  </si>
  <si>
    <t>SPECIAL EFFECTS</t>
  </si>
  <si>
    <t>SET DRESSING</t>
  </si>
  <si>
    <t>PROPERTY</t>
  </si>
  <si>
    <t>WARDROBE</t>
  </si>
  <si>
    <t>VEHICLES &amp; ANIMALS</t>
  </si>
  <si>
    <t>MAKEUP &amp; HAIRDRESSING</t>
  </si>
  <si>
    <t>LIGHTING</t>
  </si>
  <si>
    <t>CAMERA</t>
  </si>
  <si>
    <t>PRODUCTION SOUND</t>
  </si>
  <si>
    <t>TRANSPORTATION</t>
  </si>
  <si>
    <t>LOCATION EXPENSES</t>
  </si>
  <si>
    <t>PRODUCTION LAB/DAILIES</t>
  </si>
  <si>
    <t>VIDEO ASSIST</t>
  </si>
  <si>
    <t>MECHANICAL EFFECTS</t>
  </si>
  <si>
    <t>ADDITIONAL UNITS</t>
  </si>
  <si>
    <t>TESTS</t>
  </si>
  <si>
    <t>STAGE/FACILITIES EXPENSES</t>
  </si>
  <si>
    <t>PRODUCTION FRINGE BENEFITS</t>
  </si>
  <si>
    <t>TOTAL PRODUCTION COSTS</t>
  </si>
  <si>
    <t>VISUAL EFFECTS</t>
  </si>
  <si>
    <t>EDITING</t>
  </si>
  <si>
    <t>MUSIC</t>
  </si>
  <si>
    <t>POST PRODUCTION SOUND</t>
  </si>
  <si>
    <t>POST PRODUCTION COLOR</t>
  </si>
  <si>
    <t>TITLE</t>
  </si>
  <si>
    <t>POST PRODUCTION FRINGE BENEFITS</t>
  </si>
  <si>
    <t>TOTAL POST PRODUCTION COSTS</t>
  </si>
  <si>
    <t>PUBLICITY</t>
  </si>
  <si>
    <t>INSURANCE</t>
  </si>
  <si>
    <t>GENERAL EXPENSE</t>
  </si>
  <si>
    <t>LEGAL &amp; AUDITING</t>
  </si>
  <si>
    <t>OTHER COSTS FRINGE BENEFITS</t>
  </si>
  <si>
    <t>TOTAL OTHER COSTS</t>
  </si>
  <si>
    <t>FINANCE FEE</t>
  </si>
  <si>
    <t>BOND FEE</t>
  </si>
  <si>
    <t xml:space="preserve">TOTAL Above-The-Line  </t>
  </si>
  <si>
    <t xml:space="preserve">Total Below-The-Line </t>
  </si>
  <si>
    <t>Grand Total</t>
  </si>
  <si>
    <t>VP Impact</t>
  </si>
  <si>
    <t>Days Variance from Trad</t>
  </si>
  <si>
    <t>Week</t>
  </si>
  <si>
    <t>Virtual Production Budget &amp; Schedule Modelling Tool</t>
  </si>
  <si>
    <t>Instructions</t>
  </si>
  <si>
    <r>
      <rPr>
        <b/>
        <sz val="12"/>
        <color theme="1"/>
        <rFont val="Calibri"/>
        <family val="2"/>
        <scheme val="minor"/>
      </rPr>
      <t>Version</t>
    </r>
    <r>
      <rPr>
        <sz val="12"/>
        <color theme="1"/>
        <rFont val="Calibri"/>
        <family val="2"/>
        <scheme val="minor"/>
      </rPr>
      <t xml:space="preserve"> : 1.0</t>
    </r>
  </si>
  <si>
    <t>Feedback</t>
  </si>
  <si>
    <t>To provide any bugs, recommended changes or thoughts on this tool, email</t>
  </si>
  <si>
    <t>Traditional Production Budget</t>
  </si>
  <si>
    <t>This spreadsheet is provided as a free tool as part of the 'Demistifying Virtual Production' Whitepaper , available here:</t>
  </si>
  <si>
    <t xml:space="preserve">Enter Number of Weeks </t>
  </si>
  <si>
    <t>Number of Weeks</t>
  </si>
  <si>
    <t>ART DEPARTMENT</t>
  </si>
  <si>
    <t>Total Spend by Week</t>
  </si>
  <si>
    <t>Shoot Spend by Week</t>
  </si>
  <si>
    <t>NEW SCHEDULE</t>
  </si>
  <si>
    <t>Extrapolated Virtual Production Budget</t>
  </si>
  <si>
    <t>PRE-PRODUCTION</t>
  </si>
  <si>
    <t>Pre-Production Spend by Week</t>
  </si>
  <si>
    <r>
      <rPr>
        <b/>
        <sz val="12"/>
        <color theme="1"/>
        <rFont val="Poppins"/>
      </rPr>
      <t>NEW</t>
    </r>
    <r>
      <rPr>
        <sz val="12"/>
        <color theme="1"/>
        <rFont val="Poppins"/>
      </rPr>
      <t xml:space="preserve"> FINISH DATE:</t>
    </r>
  </si>
  <si>
    <t>)</t>
  </si>
  <si>
    <t>(original Finish date:</t>
  </si>
  <si>
    <t>PreProduction Spend by Week</t>
  </si>
  <si>
    <t>New</t>
  </si>
  <si>
    <t>vs. Traditional</t>
  </si>
  <si>
    <t xml:space="preserve">Time Change </t>
  </si>
  <si>
    <t>NEW VIRTUAL ART DEPARTMENT</t>
  </si>
  <si>
    <t>Key Assumptions</t>
  </si>
  <si>
    <t>Reduction in traditional set costs (Design, Construction, Dressing, Striking)</t>
  </si>
  <si>
    <t>Budget Amount</t>
  </si>
  <si>
    <t>Change in</t>
  </si>
  <si>
    <t>-</t>
  </si>
  <si>
    <r>
      <rPr>
        <b/>
        <sz val="12"/>
        <color theme="1"/>
        <rFont val="Poppins"/>
      </rPr>
      <t>NEW</t>
    </r>
    <r>
      <rPr>
        <sz val="12"/>
        <color theme="1"/>
        <rFont val="Poppins"/>
      </rPr>
      <t xml:space="preserve"> Budget Total</t>
    </r>
  </si>
  <si>
    <t>of Traditional Art Department Spend</t>
  </si>
  <si>
    <t>Other Cost Changes</t>
  </si>
  <si>
    <t>New VAD Allocated…</t>
  </si>
  <si>
    <r>
      <rPr>
        <b/>
        <sz val="12"/>
        <color theme="1"/>
        <rFont val="Poppins"/>
      </rPr>
      <t>NEW</t>
    </r>
    <r>
      <rPr>
        <sz val="12"/>
        <color theme="1"/>
        <rFont val="Poppins"/>
      </rPr>
      <t xml:space="preserve"> Grand Total</t>
    </r>
  </si>
  <si>
    <t>of Sound Stage spend moved to VP Volume Rental</t>
  </si>
  <si>
    <t>NEW VP VOLUME RENTAL</t>
  </si>
  <si>
    <t>Travel &amp; Living Budget Reduction</t>
  </si>
  <si>
    <t xml:space="preserve">                     Delta from Traditional Spend (per week)</t>
  </si>
  <si>
    <t>times multiplier (over traditional sound stage cost) set to create initial budget for VP stage rental in D44</t>
  </si>
  <si>
    <t>Savings in remaining "PostVFX" budget as asset building and some shots now handled in VP</t>
  </si>
  <si>
    <t>of VFX Budget (to cover asset building and world building and visualizatins), and</t>
  </si>
  <si>
    <t>POST VISUAL EFFECTS</t>
  </si>
  <si>
    <r>
      <rPr>
        <b/>
        <sz val="12"/>
        <color theme="1"/>
        <rFont val="Calibri"/>
        <family val="2"/>
        <scheme val="minor"/>
      </rPr>
      <t>Released</t>
    </r>
    <r>
      <rPr>
        <sz val="12"/>
        <color theme="1"/>
        <rFont val="Calibri"/>
        <family val="2"/>
        <scheme val="minor"/>
      </rPr>
      <t xml:space="preserve"> : Feb 2023</t>
    </r>
  </si>
  <si>
    <t>vp@entertainmenttechnologists.com</t>
  </si>
  <si>
    <t>www.entertainmenttechnologists.com/vp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</si>
</sst>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0;[Red]0.00"/>
  </numFmts>
  <fonts count="24"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8"/>
      <name val="Calibri"/>
      <family val="2"/>
      <scheme val="minor"/>
    </font>
    <font>
      <b/>
      <sz val="12"/>
      <color theme="1"/>
      <name val="Calibri"/>
      <family val="2"/>
      <scheme val="minor"/>
    </font>
    <font>
      <b/>
      <sz val="12"/>
      <color theme="1"/>
      <name val="Poppins"/>
    </font>
    <font>
      <sz val="12"/>
      <color theme="1"/>
      <name val="Poppins"/>
    </font>
    <font>
      <b/>
      <sz val="14"/>
      <color theme="1"/>
      <name val="Poppins"/>
    </font>
    <font>
      <b/>
      <sz val="18"/>
      <color theme="1"/>
      <name val="Poppins"/>
    </font>
    <font>
      <u/>
      <sz val="12"/>
      <color theme="10"/>
      <name val="Calibri"/>
      <family val="2"/>
      <scheme val="minor"/>
    </font>
    <font>
      <b/>
      <sz val="11"/>
      <color theme="1"/>
      <name val="Poppins"/>
    </font>
    <font>
      <b/>
      <sz val="20"/>
      <color theme="1"/>
      <name val="Poppins"/>
    </font>
    <font>
      <sz val="12"/>
      <color theme="0"/>
      <name val="Poppins"/>
    </font>
    <font>
      <sz val="12"/>
      <name val="Poppins"/>
    </font>
    <font>
      <sz val="12"/>
      <color rgb="FFFF0000"/>
      <name val="Poppins"/>
    </font>
    <font>
      <b/>
      <sz val="12"/>
      <color rgb="FF000000"/>
      <name val="Poppins"/>
    </font>
    <font>
      <sz val="12"/>
      <color rgb="FF000000"/>
      <name val="Poppins"/>
    </font>
    <font>
      <sz val="12"/>
      <color theme="9"/>
      <name val="Poppins"/>
    </font>
    <font>
      <b/>
      <sz val="12"/>
      <color theme="9"/>
      <name val="Poppins"/>
    </font>
    <font>
      <b/>
      <sz val="12"/>
      <color theme="0"/>
      <name val="Poppins"/>
    </font>
    <font>
      <i/>
      <sz val="12"/>
      <color theme="1"/>
      <name val="Poppins"/>
    </font>
    <font>
      <b/>
      <sz val="12"/>
      <name val="Poppins"/>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2" tint="-0.249977111117893"/>
        <bgColor indexed="64"/>
      </patternFill>
    </fill>
    <fill>
      <patternFill patternType="solid">
        <fgColor theme="2"/>
        <bgColor indexed="64"/>
      </patternFill>
    </fill>
    <fill>
      <patternFill patternType="solid">
        <fgColor rgb="FF9B6AE3"/>
        <bgColor indexed="64"/>
      </patternFill>
    </fill>
    <fill>
      <patternFill patternType="solid">
        <fgColor rgb="FFEF8C66"/>
        <bgColor indexed="64"/>
      </patternFill>
    </fill>
    <fill>
      <patternFill patternType="solid">
        <fgColor theme="0" tint="-0.34998626667073579"/>
        <bgColor indexed="64"/>
      </patternFill>
    </fill>
  </fills>
  <borders count="37">
    <border>
      <left/>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style="double">
        <color auto="1"/>
      </bottom>
      <diagonal/>
    </border>
    <border>
      <left/>
      <right/>
      <top/>
      <bottom style="double">
        <color auto="1"/>
      </bottom>
      <diagonal/>
    </border>
    <border>
      <left style="medium">
        <color auto="1"/>
      </left>
      <right/>
      <top style="double">
        <color auto="1"/>
      </top>
      <bottom style="double">
        <color auto="1"/>
      </bottom>
      <diagonal/>
    </border>
    <border>
      <left/>
      <right/>
      <top style="double">
        <color auto="1"/>
      </top>
      <bottom style="double">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right style="thin">
        <color auto="1"/>
      </right>
      <top style="double">
        <color auto="1"/>
      </top>
      <bottom/>
      <diagonal/>
    </border>
    <border>
      <left/>
      <right style="thin">
        <color auto="1"/>
      </right>
      <top/>
      <bottom/>
      <diagonal/>
    </border>
    <border>
      <left/>
      <right style="thin">
        <color auto="1"/>
      </right>
      <top/>
      <bottom style="double">
        <color auto="1"/>
      </bottom>
      <diagonal/>
    </border>
    <border>
      <left style="medium">
        <color auto="1"/>
      </left>
      <right/>
      <top style="double">
        <color auto="1"/>
      </top>
      <bottom/>
      <diagonal/>
    </border>
    <border>
      <left/>
      <right style="thin">
        <color auto="1"/>
      </right>
      <top/>
      <bottom style="medium">
        <color auto="1"/>
      </bottom>
      <diagonal/>
    </border>
    <border>
      <left/>
      <right/>
      <top style="medium">
        <color auto="1"/>
      </top>
      <bottom/>
      <diagonal/>
    </border>
    <border>
      <left style="thin">
        <color theme="4"/>
      </left>
      <right style="thin">
        <color theme="4"/>
      </right>
      <top style="thin">
        <color theme="4"/>
      </top>
      <bottom style="thin">
        <color theme="4"/>
      </bottom>
      <diagonal/>
    </border>
    <border>
      <left style="thin">
        <color auto="1"/>
      </left>
      <right/>
      <top style="thin">
        <color auto="1"/>
      </top>
      <bottom/>
      <diagonal/>
    </border>
    <border>
      <left style="thin">
        <color auto="1"/>
      </left>
      <right/>
      <top/>
      <bottom/>
      <diagonal/>
    </border>
    <border>
      <left style="thin">
        <color auto="1"/>
      </left>
      <right/>
      <top/>
      <bottom style="double">
        <color auto="1"/>
      </bottom>
      <diagonal/>
    </border>
    <border>
      <left style="thick">
        <color theme="4"/>
      </left>
      <right style="thick">
        <color theme="4"/>
      </right>
      <top style="thick">
        <color theme="4"/>
      </top>
      <bottom style="thick">
        <color theme="4"/>
      </bottom>
      <diagonal/>
    </border>
    <border>
      <left style="thick">
        <color theme="4"/>
      </left>
      <right style="thick">
        <color theme="4"/>
      </right>
      <top/>
      <bottom style="thick">
        <color theme="4"/>
      </bottom>
      <diagonal/>
    </border>
    <border>
      <left style="medium">
        <color theme="4"/>
      </left>
      <right style="medium">
        <color theme="4"/>
      </right>
      <top style="medium">
        <color theme="4"/>
      </top>
      <bottom style="medium">
        <color theme="4"/>
      </bottom>
      <diagonal/>
    </border>
    <border>
      <left/>
      <right/>
      <top/>
      <bottom style="medium">
        <color theme="4"/>
      </bottom>
      <diagonal/>
    </border>
    <border>
      <left/>
      <right/>
      <top/>
      <bottom style="thick">
        <color indexed="64"/>
      </bottom>
      <diagonal/>
    </border>
    <border>
      <left style="medium">
        <color auto="1"/>
      </left>
      <right/>
      <top/>
      <bottom style="thick">
        <color indexed="64"/>
      </bottom>
      <diagonal/>
    </border>
    <border>
      <left/>
      <right style="thin">
        <color auto="1"/>
      </right>
      <top/>
      <bottom style="thick">
        <color indexed="64"/>
      </bottom>
      <diagonal/>
    </border>
    <border>
      <left style="thick">
        <color theme="4"/>
      </left>
      <right style="thick">
        <color theme="4"/>
      </right>
      <top style="thick">
        <color theme="4"/>
      </top>
      <bottom style="medium">
        <color theme="4"/>
      </bottom>
      <diagonal/>
    </border>
    <border>
      <left/>
      <right style="thick">
        <color theme="4"/>
      </right>
      <top/>
      <bottom style="medium">
        <color auto="1"/>
      </bottom>
      <diagonal/>
    </border>
  </borders>
  <cellStyleXfs count="5">
    <xf numFmtId="0" fontId="0" fillId="0" borderId="0"/>
    <xf numFmtId="43" fontId="4" fillId="0" borderId="0" applyFont="0" applyFill="0" applyBorder="0" applyAlignment="0" applyProtection="0"/>
    <xf numFmtId="44" fontId="3" fillId="0" borderId="0" applyFont="0" applyFill="0" applyBorder="0" applyAlignment="0" applyProtection="0"/>
    <xf numFmtId="9" fontId="2" fillId="0" borderId="0" applyFont="0" applyFill="0" applyBorder="0" applyAlignment="0" applyProtection="0"/>
    <xf numFmtId="0" fontId="11" fillId="0" borderId="0" applyNumberFormat="0" applyFill="0" applyBorder="0" applyAlignment="0" applyProtection="0"/>
  </cellStyleXfs>
  <cellXfs count="155">
    <xf numFmtId="0" fontId="0" fillId="0" borderId="0" xfId="0"/>
    <xf numFmtId="0" fontId="0" fillId="2" borderId="0" xfId="0" applyFill="1"/>
    <xf numFmtId="0" fontId="7" fillId="0" borderId="0" xfId="0" applyFont="1" applyAlignment="1">
      <alignment horizontal="center"/>
    </xf>
    <xf numFmtId="0" fontId="7" fillId="2" borderId="0" xfId="0" applyFont="1" applyFill="1"/>
    <xf numFmtId="0" fontId="10" fillId="2" borderId="0" xfId="0" applyFont="1" applyFill="1"/>
    <xf numFmtId="0" fontId="11" fillId="2" borderId="0" xfId="4" applyFill="1"/>
    <xf numFmtId="0" fontId="1" fillId="2" borderId="0" xfId="0" applyFont="1" applyFill="1"/>
    <xf numFmtId="0" fontId="12" fillId="2" borderId="0" xfId="0" applyFont="1" applyFill="1"/>
    <xf numFmtId="0" fontId="8" fillId="0" borderId="0" xfId="0" applyFont="1"/>
    <xf numFmtId="0" fontId="7" fillId="0" borderId="0" xfId="0" applyFont="1"/>
    <xf numFmtId="0" fontId="13" fillId="0" borderId="0" xfId="0" applyFont="1"/>
    <xf numFmtId="0" fontId="8" fillId="0" borderId="0" xfId="0" applyFont="1" applyAlignment="1">
      <alignment horizontal="center"/>
    </xf>
    <xf numFmtId="2" fontId="8" fillId="0" borderId="0" xfId="0" applyNumberFormat="1" applyFont="1" applyAlignment="1">
      <alignment horizontal="center" vertical="center"/>
    </xf>
    <xf numFmtId="2" fontId="7" fillId="0" borderId="0" xfId="0" applyNumberFormat="1" applyFont="1" applyAlignment="1">
      <alignment horizontal="center"/>
    </xf>
    <xf numFmtId="2" fontId="8" fillId="0" borderId="0" xfId="0" applyNumberFormat="1" applyFont="1" applyAlignment="1">
      <alignment horizontal="center"/>
    </xf>
    <xf numFmtId="14" fontId="8" fillId="0" borderId="0" xfId="0" applyNumberFormat="1" applyFont="1"/>
    <xf numFmtId="0" fontId="8" fillId="3" borderId="0" xfId="0" applyFont="1" applyFill="1"/>
    <xf numFmtId="0" fontId="14" fillId="0" borderId="0" xfId="0" applyFont="1"/>
    <xf numFmtId="0" fontId="8" fillId="3" borderId="0" xfId="0" applyFont="1" applyFill="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15" fillId="0" borderId="13" xfId="0" applyFont="1" applyBorder="1" applyAlignment="1">
      <alignment horizontal="center"/>
    </xf>
    <xf numFmtId="0" fontId="15" fillId="0" borderId="0" xfId="0" applyFont="1"/>
    <xf numFmtId="0" fontId="8" fillId="0" borderId="10" xfId="0" applyFont="1" applyBorder="1"/>
    <xf numFmtId="164" fontId="8" fillId="0" borderId="0" xfId="1" applyNumberFormat="1" applyFont="1" applyBorder="1"/>
    <xf numFmtId="0" fontId="8" fillId="0" borderId="24" xfId="0" applyFont="1" applyBorder="1" applyAlignment="1">
      <alignment horizontal="center"/>
    </xf>
    <xf numFmtId="0" fontId="16" fillId="0" borderId="0" xfId="0" applyFont="1"/>
    <xf numFmtId="164" fontId="8" fillId="0" borderId="0" xfId="1" applyNumberFormat="1" applyFont="1" applyFill="1"/>
    <xf numFmtId="164" fontId="8" fillId="3" borderId="0" xfId="1" applyNumberFormat="1" applyFont="1" applyFill="1"/>
    <xf numFmtId="0" fontId="8" fillId="0" borderId="11" xfId="0" applyFont="1" applyBorder="1"/>
    <xf numFmtId="0" fontId="8" fillId="0" borderId="14" xfId="0" applyFont="1" applyBorder="1"/>
    <xf numFmtId="0" fontId="8" fillId="4" borderId="14" xfId="0" applyFont="1" applyFill="1" applyBorder="1"/>
    <xf numFmtId="0" fontId="15" fillId="0" borderId="24" xfId="0" applyFont="1" applyBorder="1" applyAlignment="1">
      <alignment horizontal="center"/>
    </xf>
    <xf numFmtId="0" fontId="8" fillId="0" borderId="6" xfId="0" applyFont="1" applyBorder="1"/>
    <xf numFmtId="0" fontId="8" fillId="0" borderId="7" xfId="0" applyFont="1" applyBorder="1"/>
    <xf numFmtId="164" fontId="8" fillId="0" borderId="7" xfId="1" applyNumberFormat="1" applyFont="1" applyBorder="1"/>
    <xf numFmtId="0" fontId="8" fillId="2" borderId="0" xfId="0" applyFont="1" applyFill="1" applyAlignment="1">
      <alignment horizontal="center"/>
    </xf>
    <xf numFmtId="0" fontId="8" fillId="0" borderId="16" xfId="0" applyFont="1" applyBorder="1"/>
    <xf numFmtId="0" fontId="8" fillId="4" borderId="17" xfId="0" applyFont="1" applyFill="1" applyBorder="1"/>
    <xf numFmtId="0" fontId="8" fillId="0" borderId="17" xfId="0" applyFont="1" applyBorder="1"/>
    <xf numFmtId="0" fontId="8" fillId="0" borderId="12" xfId="0" applyFont="1" applyBorder="1"/>
    <xf numFmtId="0" fontId="8" fillId="0" borderId="15" xfId="0" applyFont="1" applyBorder="1"/>
    <xf numFmtId="0" fontId="8" fillId="0" borderId="8" xfId="0" applyFont="1" applyBorder="1"/>
    <xf numFmtId="0" fontId="8" fillId="0" borderId="9" xfId="0" applyFont="1" applyBorder="1"/>
    <xf numFmtId="164" fontId="8" fillId="0" borderId="9" xfId="1" applyNumberFormat="1" applyFont="1" applyBorder="1"/>
    <xf numFmtId="0" fontId="8" fillId="0" borderId="18" xfId="0" applyFont="1" applyBorder="1"/>
    <xf numFmtId="0" fontId="8" fillId="0" borderId="19" xfId="0" applyFont="1" applyBorder="1"/>
    <xf numFmtId="0" fontId="8" fillId="0" borderId="20" xfId="0" applyFont="1" applyBorder="1"/>
    <xf numFmtId="0" fontId="8" fillId="4" borderId="15" xfId="0" applyFont="1" applyFill="1" applyBorder="1"/>
    <xf numFmtId="164" fontId="8" fillId="2" borderId="0" xfId="0" applyNumberFormat="1" applyFont="1" applyFill="1" applyAlignment="1">
      <alignment horizontal="center"/>
    </xf>
    <xf numFmtId="164" fontId="8" fillId="2" borderId="0" xfId="0" applyNumberFormat="1" applyFont="1" applyFill="1"/>
    <xf numFmtId="0" fontId="8" fillId="0" borderId="21" xfId="0" applyFont="1" applyBorder="1"/>
    <xf numFmtId="0" fontId="8" fillId="0" borderId="1" xfId="0" applyFont="1" applyBorder="1"/>
    <xf numFmtId="0" fontId="8" fillId="0" borderId="2" xfId="0" applyFont="1" applyBorder="1"/>
    <xf numFmtId="0" fontId="8" fillId="0" borderId="3" xfId="0" applyFont="1" applyBorder="1"/>
    <xf numFmtId="0" fontId="8" fillId="0" borderId="22" xfId="0" applyFont="1" applyBorder="1"/>
    <xf numFmtId="44" fontId="9" fillId="0" borderId="3" xfId="2" applyFont="1" applyBorder="1"/>
    <xf numFmtId="0" fontId="15" fillId="0" borderId="12" xfId="0" applyFont="1" applyBorder="1"/>
    <xf numFmtId="0" fontId="8" fillId="0" borderId="25" xfId="0" applyFont="1" applyBorder="1"/>
    <xf numFmtId="0" fontId="8" fillId="0" borderId="26" xfId="0" applyFont="1" applyBorder="1"/>
    <xf numFmtId="0" fontId="15" fillId="0" borderId="27" xfId="0" applyFont="1" applyBorder="1"/>
    <xf numFmtId="0" fontId="8" fillId="0" borderId="23" xfId="0" applyFont="1" applyBorder="1" applyAlignment="1">
      <alignment horizontal="center"/>
    </xf>
    <xf numFmtId="164" fontId="8" fillId="0" borderId="24" xfId="1" applyNumberFormat="1" applyFont="1" applyBorder="1"/>
    <xf numFmtId="164" fontId="15" fillId="0" borderId="24" xfId="1" applyNumberFormat="1" applyFont="1" applyBorder="1"/>
    <xf numFmtId="0" fontId="8" fillId="0" borderId="0" xfId="0" applyFont="1" applyAlignment="1">
      <alignment horizontal="center" wrapText="1"/>
    </xf>
    <xf numFmtId="165" fontId="19" fillId="0" borderId="0" xfId="0" applyNumberFormat="1" applyFont="1"/>
    <xf numFmtId="165" fontId="19" fillId="0" borderId="3" xfId="0" applyNumberFormat="1" applyFont="1" applyBorder="1"/>
    <xf numFmtId="165" fontId="20" fillId="0" borderId="0" xfId="0" applyNumberFormat="1" applyFont="1" applyAlignment="1">
      <alignment horizontal="center"/>
    </xf>
    <xf numFmtId="165" fontId="20" fillId="0" borderId="0" xfId="0" applyNumberFormat="1" applyFont="1"/>
    <xf numFmtId="0" fontId="19" fillId="0" borderId="0" xfId="0" applyFont="1"/>
    <xf numFmtId="0" fontId="15" fillId="0" borderId="0" xfId="0" applyFont="1" applyAlignment="1">
      <alignment horizontal="center"/>
    </xf>
    <xf numFmtId="0" fontId="7" fillId="0" borderId="7" xfId="0" applyFont="1" applyBorder="1"/>
    <xf numFmtId="164" fontId="7" fillId="0" borderId="0" xfId="0" applyNumberFormat="1" applyFont="1"/>
    <xf numFmtId="0" fontId="7" fillId="0" borderId="9" xfId="0" applyFont="1" applyBorder="1"/>
    <xf numFmtId="0" fontId="8" fillId="5" borderId="14" xfId="0" applyFont="1" applyFill="1" applyBorder="1"/>
    <xf numFmtId="0" fontId="7" fillId="5" borderId="0" xfId="0" applyFont="1" applyFill="1"/>
    <xf numFmtId="0" fontId="8" fillId="5" borderId="0" xfId="0" applyFont="1" applyFill="1"/>
    <xf numFmtId="0" fontId="8" fillId="5" borderId="0" xfId="0" applyFont="1" applyFill="1" applyAlignment="1">
      <alignment horizontal="center"/>
    </xf>
    <xf numFmtId="164" fontId="8" fillId="5" borderId="0" xfId="1" applyNumberFormat="1" applyFont="1" applyFill="1"/>
    <xf numFmtId="0" fontId="16" fillId="5" borderId="0" xfId="0" applyFont="1" applyFill="1"/>
    <xf numFmtId="0" fontId="8" fillId="6" borderId="0" xfId="0" applyFont="1" applyFill="1"/>
    <xf numFmtId="3" fontId="21" fillId="6" borderId="0" xfId="0" applyNumberFormat="1" applyFont="1" applyFill="1"/>
    <xf numFmtId="3" fontId="14" fillId="6" borderId="0" xfId="0" applyNumberFormat="1" applyFont="1" applyFill="1"/>
    <xf numFmtId="0" fontId="14" fillId="6" borderId="0" xfId="0" applyFont="1" applyFill="1"/>
    <xf numFmtId="3" fontId="14" fillId="6" borderId="0" xfId="0" applyNumberFormat="1" applyFont="1" applyFill="1" applyAlignment="1">
      <alignment horizontal="center"/>
    </xf>
    <xf numFmtId="3" fontId="14" fillId="6" borderId="0" xfId="1" applyNumberFormat="1" applyFont="1" applyFill="1" applyAlignment="1">
      <alignment horizontal="center"/>
    </xf>
    <xf numFmtId="0" fontId="14" fillId="6" borderId="7" xfId="0" applyFont="1" applyFill="1" applyBorder="1"/>
    <xf numFmtId="0" fontId="8" fillId="7" borderId="0" xfId="0" applyFont="1" applyFill="1"/>
    <xf numFmtId="0" fontId="8" fillId="7" borderId="14" xfId="0" applyFont="1" applyFill="1" applyBorder="1"/>
    <xf numFmtId="3" fontId="17" fillId="7" borderId="0" xfId="0" applyNumberFormat="1" applyFont="1" applyFill="1"/>
    <xf numFmtId="3" fontId="18" fillId="7" borderId="0" xfId="0" applyNumberFormat="1" applyFont="1" applyFill="1"/>
    <xf numFmtId="3" fontId="8" fillId="7" borderId="0" xfId="0" applyNumberFormat="1" applyFont="1" applyFill="1"/>
    <xf numFmtId="3" fontId="18" fillId="7" borderId="0" xfId="0" applyNumberFormat="1" applyFont="1" applyFill="1" applyAlignment="1">
      <alignment horizontal="center"/>
    </xf>
    <xf numFmtId="1" fontId="8" fillId="0" borderId="24" xfId="0" applyNumberFormat="1" applyFont="1" applyBorder="1" applyAlignment="1">
      <alignment horizontal="center"/>
    </xf>
    <xf numFmtId="0" fontId="8" fillId="8" borderId="13" xfId="0" applyFont="1" applyFill="1" applyBorder="1"/>
    <xf numFmtId="0" fontId="8" fillId="8" borderId="14" xfId="0" applyFont="1" applyFill="1" applyBorder="1"/>
    <xf numFmtId="0" fontId="8" fillId="7" borderId="15" xfId="0" applyFont="1" applyFill="1" applyBorder="1"/>
    <xf numFmtId="0" fontId="15" fillId="8" borderId="15" xfId="0" applyFont="1" applyFill="1" applyBorder="1"/>
    <xf numFmtId="0" fontId="8" fillId="5" borderId="17" xfId="0" applyFont="1" applyFill="1" applyBorder="1"/>
    <xf numFmtId="3" fontId="7" fillId="0" borderId="0" xfId="0" applyNumberFormat="1" applyFont="1"/>
    <xf numFmtId="0" fontId="7" fillId="0" borderId="0" xfId="0" applyFont="1" applyAlignment="1">
      <alignment wrapText="1"/>
    </xf>
    <xf numFmtId="0" fontId="12" fillId="0" borderId="0" xfId="0" applyFont="1"/>
    <xf numFmtId="14" fontId="8" fillId="0" borderId="28" xfId="0" applyNumberFormat="1" applyFont="1" applyBorder="1"/>
    <xf numFmtId="2" fontId="8" fillId="0" borderId="29" xfId="0" applyNumberFormat="1" applyFont="1" applyBorder="1" applyAlignment="1">
      <alignment horizontal="center"/>
    </xf>
    <xf numFmtId="2" fontId="8" fillId="0" borderId="28" xfId="0" applyNumberFormat="1" applyFont="1" applyBorder="1" applyAlignment="1">
      <alignment horizontal="center"/>
    </xf>
    <xf numFmtId="2" fontId="15" fillId="0" borderId="0" xfId="0" applyNumberFormat="1" applyFont="1" applyAlignment="1">
      <alignment horizontal="center"/>
    </xf>
    <xf numFmtId="2" fontId="15" fillId="0" borderId="0" xfId="0" applyNumberFormat="1" applyFont="1" applyAlignment="1">
      <alignment horizontal="center" vertical="center"/>
    </xf>
    <xf numFmtId="0" fontId="15" fillId="0" borderId="3" xfId="0" applyFont="1" applyBorder="1" applyAlignment="1">
      <alignment horizontal="center"/>
    </xf>
    <xf numFmtId="2" fontId="15" fillId="0" borderId="31" xfId="0" applyNumberFormat="1" applyFont="1" applyBorder="1" applyAlignment="1">
      <alignment horizontal="center"/>
    </xf>
    <xf numFmtId="0" fontId="22" fillId="0" borderId="0" xfId="0" applyFont="1" applyAlignment="1">
      <alignment horizontal="right"/>
    </xf>
    <xf numFmtId="14" fontId="22" fillId="0" borderId="0" xfId="0" applyNumberFormat="1" applyFont="1"/>
    <xf numFmtId="14" fontId="22" fillId="0" borderId="0" xfId="0" quotePrefix="1" applyNumberFormat="1" applyFont="1"/>
    <xf numFmtId="0" fontId="23" fillId="0" borderId="0" xfId="0" applyFont="1" applyAlignment="1">
      <alignment horizontal="center"/>
    </xf>
    <xf numFmtId="1" fontId="8" fillId="0" borderId="0" xfId="0" applyNumberFormat="1" applyFont="1" applyAlignment="1">
      <alignment horizontal="center"/>
    </xf>
    <xf numFmtId="40" fontId="15" fillId="0" borderId="0" xfId="0" applyNumberFormat="1" applyFont="1" applyAlignment="1">
      <alignment horizontal="center"/>
    </xf>
    <xf numFmtId="0" fontId="7" fillId="5" borderId="14" xfId="0" applyFont="1" applyFill="1" applyBorder="1"/>
    <xf numFmtId="9" fontId="8" fillId="0" borderId="29" xfId="0" applyNumberFormat="1" applyFont="1" applyBorder="1"/>
    <xf numFmtId="9" fontId="8" fillId="0" borderId="28" xfId="0" applyNumberFormat="1" applyFont="1" applyBorder="1"/>
    <xf numFmtId="164" fontId="23" fillId="0" borderId="0" xfId="1" applyNumberFormat="1" applyFont="1" applyBorder="1"/>
    <xf numFmtId="164" fontId="8" fillId="0" borderId="0" xfId="0" applyNumberFormat="1" applyFont="1" applyAlignment="1">
      <alignment horizontal="center"/>
    </xf>
    <xf numFmtId="0" fontId="7" fillId="7" borderId="14" xfId="0" applyFont="1" applyFill="1" applyBorder="1"/>
    <xf numFmtId="43" fontId="8" fillId="0" borderId="28" xfId="1" applyFont="1" applyBorder="1"/>
    <xf numFmtId="0" fontId="7" fillId="7" borderId="0" xfId="0" applyFont="1" applyFill="1"/>
    <xf numFmtId="0" fontId="8" fillId="2" borderId="0" xfId="0" applyFont="1" applyFill="1"/>
    <xf numFmtId="0" fontId="8" fillId="4" borderId="0" xfId="0" applyFont="1" applyFill="1"/>
    <xf numFmtId="3" fontId="18" fillId="4" borderId="0" xfId="0" applyNumberFormat="1" applyFont="1" applyFill="1" applyAlignment="1">
      <alignment horizontal="center"/>
    </xf>
    <xf numFmtId="0" fontId="8" fillId="8" borderId="0" xfId="0" applyFont="1" applyFill="1"/>
    <xf numFmtId="3" fontId="18" fillId="8" borderId="0" xfId="0" applyNumberFormat="1" applyFont="1" applyFill="1" applyAlignment="1">
      <alignment horizontal="center"/>
    </xf>
    <xf numFmtId="164" fontId="7" fillId="0" borderId="0" xfId="1" applyNumberFormat="1" applyFont="1" applyBorder="1"/>
    <xf numFmtId="164" fontId="7" fillId="0" borderId="0" xfId="0" applyNumberFormat="1" applyFont="1" applyAlignment="1">
      <alignment horizontal="center"/>
    </xf>
    <xf numFmtId="0" fontId="8" fillId="0" borderId="7" xfId="0" applyFont="1" applyBorder="1" applyAlignment="1">
      <alignment horizontal="center"/>
    </xf>
    <xf numFmtId="164" fontId="7" fillId="0" borderId="7" xfId="0" applyNumberFormat="1" applyFont="1" applyBorder="1" applyAlignment="1">
      <alignment horizontal="center"/>
    </xf>
    <xf numFmtId="164" fontId="8" fillId="0" borderId="27" xfId="1" applyNumberFormat="1" applyFont="1" applyBorder="1"/>
    <xf numFmtId="40" fontId="15" fillId="0" borderId="7" xfId="0" applyNumberFormat="1" applyFont="1" applyBorder="1" applyAlignment="1">
      <alignment horizontal="center"/>
    </xf>
    <xf numFmtId="164" fontId="8" fillId="0" borderId="7" xfId="0" applyNumberFormat="1" applyFont="1" applyBorder="1" applyAlignment="1">
      <alignment horizontal="center"/>
    </xf>
    <xf numFmtId="0" fontId="8" fillId="2" borderId="7" xfId="0" applyFont="1" applyFill="1" applyBorder="1" applyAlignment="1">
      <alignment horizontal="center"/>
    </xf>
    <xf numFmtId="2" fontId="15" fillId="0" borderId="7" xfId="0" applyNumberFormat="1" applyFont="1" applyBorder="1" applyAlignment="1">
      <alignment horizontal="center"/>
    </xf>
    <xf numFmtId="0" fontId="8" fillId="0" borderId="9" xfId="0" applyFont="1" applyBorder="1" applyAlignment="1">
      <alignment horizontal="center"/>
    </xf>
    <xf numFmtId="164" fontId="7" fillId="0" borderId="9" xfId="0" applyNumberFormat="1" applyFont="1" applyBorder="1" applyAlignment="1">
      <alignment horizontal="center"/>
    </xf>
    <xf numFmtId="164" fontId="8" fillId="2" borderId="7" xfId="0" applyNumberFormat="1" applyFont="1" applyFill="1" applyBorder="1" applyAlignment="1">
      <alignment horizontal="center"/>
    </xf>
    <xf numFmtId="164" fontId="8" fillId="2" borderId="7" xfId="0" applyNumberFormat="1" applyFont="1" applyFill="1" applyBorder="1"/>
    <xf numFmtId="0" fontId="8" fillId="0" borderId="32" xfId="0" applyFont="1" applyBorder="1" applyAlignment="1">
      <alignment horizontal="center"/>
    </xf>
    <xf numFmtId="0" fontId="8" fillId="0" borderId="32" xfId="0" applyFont="1" applyBorder="1"/>
    <xf numFmtId="164" fontId="9" fillId="0" borderId="32" xfId="0" applyNumberFormat="1" applyFont="1" applyBorder="1"/>
    <xf numFmtId="0" fontId="23" fillId="0" borderId="32" xfId="0" applyFont="1" applyBorder="1"/>
    <xf numFmtId="0" fontId="8" fillId="0" borderId="33" xfId="0" applyFont="1" applyBorder="1"/>
    <xf numFmtId="0" fontId="8" fillId="0" borderId="34" xfId="0" applyFont="1" applyBorder="1"/>
    <xf numFmtId="44" fontId="9" fillId="0" borderId="32" xfId="2" applyFont="1" applyBorder="1"/>
    <xf numFmtId="164" fontId="7" fillId="0" borderId="30" xfId="1" applyNumberFormat="1" applyFont="1" applyBorder="1"/>
    <xf numFmtId="38" fontId="8" fillId="0" borderId="0" xfId="0" applyNumberFormat="1" applyFont="1"/>
    <xf numFmtId="38" fontId="14" fillId="6" borderId="0" xfId="1" applyNumberFormat="1" applyFont="1" applyFill="1" applyAlignment="1">
      <alignment horizontal="center"/>
    </xf>
    <xf numFmtId="38" fontId="8" fillId="0" borderId="0" xfId="0" applyNumberFormat="1" applyFont="1" applyAlignment="1">
      <alignment horizontal="left"/>
    </xf>
    <xf numFmtId="9" fontId="8" fillId="0" borderId="35" xfId="0" applyNumberFormat="1" applyFont="1" applyBorder="1"/>
    <xf numFmtId="9" fontId="15" fillId="0" borderId="28" xfId="3" applyFont="1" applyBorder="1" applyAlignment="1">
      <alignment horizontal="center" vertical="center"/>
    </xf>
    <xf numFmtId="2" fontId="15" fillId="0" borderId="36" xfId="0" applyNumberFormat="1" applyFont="1" applyBorder="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9" defaultPivotStyle="PivotStyleMedium7"/>
  <colors>
    <mruColors>
      <color rgb="FFEF8C66"/>
      <color rgb="FF9B6A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7</xdr:col>
      <xdr:colOff>436216</xdr:colOff>
      <xdr:row>2</xdr:row>
      <xdr:rowOff>21167</xdr:rowOff>
    </xdr:from>
    <xdr:to>
      <xdr:col>11</xdr:col>
      <xdr:colOff>319958</xdr:colOff>
      <xdr:row>5</xdr:row>
      <xdr:rowOff>178960</xdr:rowOff>
    </xdr:to>
    <xdr:pic>
      <xdr:nvPicPr>
        <xdr:cNvPr id="2" name="Picture 1" descr="Text&#10;&#10;Description automatically generated with medium confidence">
          <a:extLst>
            <a:ext uri="{FF2B5EF4-FFF2-40B4-BE49-F238E27FC236}">
              <a16:creationId xmlns:a16="http://schemas.microsoft.com/office/drawing/2014/main" id="{EA936558-1494-DFC8-4C31-F96886B3716B}"/>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5066424" y="412750"/>
          <a:ext cx="2529576" cy="745168"/>
        </a:xfrm>
        <a:prstGeom prst="rect">
          <a:avLst/>
        </a:prstGeom>
      </xdr:spPr>
    </xdr:pic>
    <xdr:clientData/>
  </xdr:twoCellAnchor>
  <xdr:twoCellAnchor editAs="oneCell">
    <xdr:from>
      <xdr:col>1</xdr:col>
      <xdr:colOff>0</xdr:colOff>
      <xdr:row>2</xdr:row>
      <xdr:rowOff>99079</xdr:rowOff>
    </xdr:from>
    <xdr:to>
      <xdr:col>2</xdr:col>
      <xdr:colOff>377419</xdr:colOff>
      <xdr:row>5</xdr:row>
      <xdr:rowOff>58712</xdr:rowOff>
    </xdr:to>
    <xdr:pic>
      <xdr:nvPicPr>
        <xdr:cNvPr id="3" name="Picture 2">
          <a:extLst>
            <a:ext uri="{FF2B5EF4-FFF2-40B4-BE49-F238E27FC236}">
              <a16:creationId xmlns:a16="http://schemas.microsoft.com/office/drawing/2014/main" id="{093EA004-56E6-F2D2-E7BE-25566AF615B1}"/>
            </a:ext>
          </a:extLst>
        </xdr:cNvPr>
        <xdr:cNvPicPr>
          <a:picLocks noChangeAspect="1"/>
        </xdr:cNvPicPr>
      </xdr:nvPicPr>
      <xdr:blipFill>
        <a:blip xmlns:r="http://schemas.openxmlformats.org/officeDocument/2006/relationships" r:embed="rId2"/>
        <a:srcRect/>
        <a:stretch/>
      </xdr:blipFill>
      <xdr:spPr>
        <a:xfrm>
          <a:off x="660400" y="492779"/>
          <a:ext cx="1037819" cy="550183"/>
        </a:xfrm>
        <a:prstGeom prst="rect">
          <a:avLst/>
        </a:prstGeom>
      </xdr:spPr>
    </xdr:pic>
    <xdr:clientData/>
  </xdr:twoCellAnchor>
  <xdr:twoCellAnchor>
    <xdr:from>
      <xdr:col>0</xdr:col>
      <xdr:colOff>640292</xdr:colOff>
      <xdr:row>15</xdr:row>
      <xdr:rowOff>10582</xdr:rowOff>
    </xdr:from>
    <xdr:to>
      <xdr:col>11</xdr:col>
      <xdr:colOff>376296</xdr:colOff>
      <xdr:row>27</xdr:row>
      <xdr:rowOff>47037</xdr:rowOff>
    </xdr:to>
    <xdr:sp macro="" textlink="">
      <xdr:nvSpPr>
        <xdr:cNvPr id="4" name="TextBox 3">
          <a:extLst>
            <a:ext uri="{FF2B5EF4-FFF2-40B4-BE49-F238E27FC236}">
              <a16:creationId xmlns:a16="http://schemas.microsoft.com/office/drawing/2014/main" id="{F2EA2B35-874E-E656-B8A3-3BAF228D139A}"/>
            </a:ext>
          </a:extLst>
        </xdr:cNvPr>
        <xdr:cNvSpPr txBox="1"/>
      </xdr:nvSpPr>
      <xdr:spPr>
        <a:xfrm>
          <a:off x="640292" y="3273776"/>
          <a:ext cx="6979708" cy="236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Enter the</a:t>
          </a:r>
          <a:r>
            <a:rPr lang="en-US" sz="1200" baseline="0"/>
            <a:t> basic information about your production in the blue boxes on the </a:t>
          </a:r>
          <a:r>
            <a:rPr lang="en-US" sz="1200"/>
            <a:t>"Traditional Production" tab (budget, department breakdowns and expected shoot schedule</a:t>
          </a:r>
          <a:r>
            <a:rPr lang="en-US" sz="1200" baseline="0"/>
            <a:t> etc).</a:t>
          </a:r>
        </a:p>
        <a:p>
          <a:endParaRPr lang="en-US" sz="1200" baseline="0"/>
        </a:p>
        <a:p>
          <a:r>
            <a:rPr lang="en-US" sz="1200" baseline="0"/>
            <a:t>The initial assumptions are for a $100m movie wih traditional post VFX. By modifyng the inputs you can adjust for any size production or add sheets for an episodic series.</a:t>
          </a:r>
        </a:p>
        <a:p>
          <a:endParaRPr lang="en-US" sz="1200" baseline="0"/>
        </a:p>
        <a:p>
          <a:r>
            <a:rPr lang="en-US" sz="1200" baseline="0"/>
            <a:t>The "Virtual Production" tab translates your budget and schedule inputs into a sample VP budget assuming a rental LED volume.  You can leave the assumptions we have made on the Virtual Production Tab (in blue boxes) or modify them to model for different scenariors or your actual forecasts.</a:t>
          </a:r>
        </a:p>
        <a:p>
          <a:endParaRPr lang="en-US" sz="1200" baseline="0"/>
        </a:p>
        <a:p>
          <a:r>
            <a:rPr lang="en-US" sz="1200" i="1" baseline="0"/>
            <a:t>This is purely an indicative modelling excercise and is not intended to replace any formal budget or scheduling tool.  To discuss the implications for your own production contact the team at NEP Virtual Studios, </a:t>
          </a:r>
          <a:r>
            <a:rPr lang="en-US" sz="1200" i="1" baseline="0">
              <a:solidFill>
                <a:schemeClr val="accent1"/>
              </a:solidFill>
            </a:rPr>
            <a:t>www.NEPVirtualStudios.com. </a:t>
          </a:r>
          <a:endParaRPr lang="en-US" sz="1200" i="1">
            <a:solidFill>
              <a:schemeClr val="accent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1269999</xdr:colOff>
      <xdr:row>9</xdr:row>
      <xdr:rowOff>111648</xdr:rowOff>
    </xdr:from>
    <xdr:to>
      <xdr:col>10</xdr:col>
      <xdr:colOff>795494</xdr:colOff>
      <xdr:row>11</xdr:row>
      <xdr:rowOff>237252</xdr:rowOff>
    </xdr:to>
    <xdr:sp macro="" textlink="">
      <xdr:nvSpPr>
        <xdr:cNvPr id="2" name="Callout: Line 1">
          <a:extLst>
            <a:ext uri="{FF2B5EF4-FFF2-40B4-BE49-F238E27FC236}">
              <a16:creationId xmlns:a16="http://schemas.microsoft.com/office/drawing/2014/main" id="{8917B30F-37C8-7E52-0A87-A165F0E13F91}"/>
            </a:ext>
          </a:extLst>
        </xdr:cNvPr>
        <xdr:cNvSpPr/>
      </xdr:nvSpPr>
      <xdr:spPr>
        <a:xfrm>
          <a:off x="9706428" y="3000549"/>
          <a:ext cx="3307582" cy="732692"/>
        </a:xfrm>
        <a:prstGeom prst="borderCallout1">
          <a:avLst>
            <a:gd name="adj1" fmla="val 50179"/>
            <a:gd name="adj2" fmla="val 106"/>
            <a:gd name="adj3" fmla="val 112500"/>
            <a:gd name="adj4" fmla="val -38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a:t>
          </a:r>
          <a:r>
            <a:rPr lang="en-US" sz="1100" baseline="0"/>
            <a:t> start and end week numbers when spend will occur. Spend will be allocated automatically</a:t>
          </a:r>
        </a:p>
        <a:p>
          <a:pPr algn="l"/>
          <a:endParaRPr lang="en-US" sz="1100"/>
        </a:p>
      </xdr:txBody>
    </xdr:sp>
    <xdr:clientData/>
  </xdr:twoCellAnchor>
  <xdr:twoCellAnchor>
    <xdr:from>
      <xdr:col>3</xdr:col>
      <xdr:colOff>2099268</xdr:colOff>
      <xdr:row>8</xdr:row>
      <xdr:rowOff>291960</xdr:rowOff>
    </xdr:from>
    <xdr:to>
      <xdr:col>5</xdr:col>
      <xdr:colOff>718736</xdr:colOff>
      <xdr:row>11</xdr:row>
      <xdr:rowOff>117509</xdr:rowOff>
    </xdr:to>
    <xdr:sp macro="" textlink="">
      <xdr:nvSpPr>
        <xdr:cNvPr id="3" name="Callout: Line 2">
          <a:extLst>
            <a:ext uri="{FF2B5EF4-FFF2-40B4-BE49-F238E27FC236}">
              <a16:creationId xmlns:a16="http://schemas.microsoft.com/office/drawing/2014/main" id="{446A2B56-C2FC-4D51-8107-5BEEBDDF214F}"/>
            </a:ext>
          </a:extLst>
        </xdr:cNvPr>
        <xdr:cNvSpPr/>
      </xdr:nvSpPr>
      <xdr:spPr>
        <a:xfrm>
          <a:off x="6474488" y="2880806"/>
          <a:ext cx="1871226" cy="732692"/>
        </a:xfrm>
        <a:prstGeom prst="borderCallout1">
          <a:avLst>
            <a:gd name="adj1" fmla="val 37798"/>
            <a:gd name="adj2" fmla="val 244"/>
            <a:gd name="adj3" fmla="val 112500"/>
            <a:gd name="adj4" fmla="val -38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aseline="0"/>
            <a:t>Enter buget by department for Traditional Production</a:t>
          </a:r>
        </a:p>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342412</xdr:colOff>
      <xdr:row>0</xdr:row>
      <xdr:rowOff>45897</xdr:rowOff>
    </xdr:from>
    <xdr:to>
      <xdr:col>12</xdr:col>
      <xdr:colOff>195384</xdr:colOff>
      <xdr:row>1</xdr:row>
      <xdr:rowOff>240593</xdr:rowOff>
    </xdr:to>
    <xdr:sp macro="" textlink="">
      <xdr:nvSpPr>
        <xdr:cNvPr id="4" name="Callout: Bent Line 3">
          <a:extLst>
            <a:ext uri="{FF2B5EF4-FFF2-40B4-BE49-F238E27FC236}">
              <a16:creationId xmlns:a16="http://schemas.microsoft.com/office/drawing/2014/main" id="{CB51724B-9842-4F9B-8D63-14F5301138BF}"/>
            </a:ext>
          </a:extLst>
        </xdr:cNvPr>
        <xdr:cNvSpPr/>
      </xdr:nvSpPr>
      <xdr:spPr>
        <a:xfrm>
          <a:off x="10125599" y="45897"/>
          <a:ext cx="4102587" cy="676180"/>
        </a:xfrm>
        <a:prstGeom prst="borderCallout2">
          <a:avLst>
            <a:gd name="adj1" fmla="val 18750"/>
            <a:gd name="adj2" fmla="val -8333"/>
            <a:gd name="adj3" fmla="val 18750"/>
            <a:gd name="adj4" fmla="val -16667"/>
            <a:gd name="adj5" fmla="val 147068"/>
            <a:gd name="adj6" fmla="val -463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latin typeface="Poppins" panose="00000500000000000000" pitchFamily="2" charset="0"/>
              <a:cs typeface="Poppins" panose="00000500000000000000" pitchFamily="2" charset="0"/>
            </a:rPr>
            <a:t>Enter either positive or negative number</a:t>
          </a:r>
          <a:r>
            <a:rPr lang="en-US" sz="1200" baseline="0">
              <a:latin typeface="Poppins" panose="00000500000000000000" pitchFamily="2" charset="0"/>
              <a:cs typeface="Poppins" panose="00000500000000000000" pitchFamily="2" charset="0"/>
            </a:rPr>
            <a:t> to increase or reduce the schedule.  </a:t>
          </a:r>
          <a:endParaRPr lang="en-US" sz="1200">
            <a:latin typeface="Poppins" panose="00000500000000000000" pitchFamily="2" charset="0"/>
            <a:cs typeface="Poppins" panose="00000500000000000000" pitchFamily="2" charset="0"/>
          </a:endParaRPr>
        </a:p>
      </xdr:txBody>
    </xdr:sp>
    <xdr:clientData/>
  </xdr:twoCellAnchor>
  <xdr:twoCellAnchor>
    <xdr:from>
      <xdr:col>14</xdr:col>
      <xdr:colOff>640287</xdr:colOff>
      <xdr:row>0</xdr:row>
      <xdr:rowOff>224491</xdr:rowOff>
    </xdr:from>
    <xdr:to>
      <xdr:col>18</xdr:col>
      <xdr:colOff>720991</xdr:colOff>
      <xdr:row>1</xdr:row>
      <xdr:rowOff>19843</xdr:rowOff>
    </xdr:to>
    <xdr:sp macro="" textlink="">
      <xdr:nvSpPr>
        <xdr:cNvPr id="5" name="Callout: Bent Line 4">
          <a:extLst>
            <a:ext uri="{FF2B5EF4-FFF2-40B4-BE49-F238E27FC236}">
              <a16:creationId xmlns:a16="http://schemas.microsoft.com/office/drawing/2014/main" id="{0D25E97B-09AF-4BC8-BC4E-EE71F23431ED}"/>
            </a:ext>
          </a:extLst>
        </xdr:cNvPr>
        <xdr:cNvSpPr/>
      </xdr:nvSpPr>
      <xdr:spPr>
        <a:xfrm>
          <a:off x="16793100" y="224491"/>
          <a:ext cx="3784870" cy="278217"/>
        </a:xfrm>
        <a:prstGeom prst="borderCallout2">
          <a:avLst>
            <a:gd name="adj1" fmla="val 51059"/>
            <a:gd name="adj2" fmla="val -216"/>
            <a:gd name="adj3" fmla="val 49658"/>
            <a:gd name="adj4" fmla="val -19813"/>
            <a:gd name="adj5" fmla="val 344354"/>
            <a:gd name="adj6" fmla="val -293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latin typeface="Poppins" panose="00000500000000000000" pitchFamily="2" charset="0"/>
              <a:cs typeface="Poppins" panose="00000500000000000000" pitchFamily="2" charset="0"/>
            </a:rPr>
            <a:t>Enter your key budget changes here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tertainmenttechnologists.com/vp" TargetMode="External"/><Relationship Id="rId1" Type="http://schemas.openxmlformats.org/officeDocument/2006/relationships/hyperlink" Target="mailto:vp@entertainmenttechnologist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02712-63B2-4A0B-A58E-CC441AD20FD0}">
  <dimension ref="B8:B32"/>
  <sheetViews>
    <sheetView tabSelected="1" zoomScale="108" workbookViewId="0">
      <selection activeCell="B11" sqref="B11"/>
    </sheetView>
  </sheetViews>
  <sheetFormatPr defaultRowHeight="15.5" x14ac:dyDescent="0.35"/>
  <cols>
    <col min="1" max="16384" width="8.6640625" style="1"/>
  </cols>
  <sheetData>
    <row r="8" spans="2:2" ht="35" x14ac:dyDescent="1.45">
      <c r="B8" s="4" t="s">
        <v>69</v>
      </c>
    </row>
    <row r="9" spans="2:2" x14ac:dyDescent="0.35">
      <c r="B9" s="1" t="s">
        <v>75</v>
      </c>
    </row>
    <row r="10" spans="2:2" x14ac:dyDescent="0.35">
      <c r="B10" s="5" t="s">
        <v>113</v>
      </c>
    </row>
    <row r="12" spans="2:2" x14ac:dyDescent="0.35">
      <c r="B12" s="1" t="s">
        <v>71</v>
      </c>
    </row>
    <row r="13" spans="2:2" x14ac:dyDescent="0.35">
      <c r="B13" s="1" t="s">
        <v>111</v>
      </c>
    </row>
    <row r="15" spans="2:2" ht="23" x14ac:dyDescent="0.95">
      <c r="B15" s="3" t="s">
        <v>70</v>
      </c>
    </row>
    <row r="30" spans="2:2" ht="21.5" x14ac:dyDescent="0.9">
      <c r="B30" s="7" t="s">
        <v>72</v>
      </c>
    </row>
    <row r="31" spans="2:2" x14ac:dyDescent="0.35">
      <c r="B31" s="6" t="s">
        <v>73</v>
      </c>
    </row>
    <row r="32" spans="2:2" x14ac:dyDescent="0.35">
      <c r="B32" s="5" t="s">
        <v>112</v>
      </c>
    </row>
  </sheetData>
  <hyperlinks>
    <hyperlink ref="B32" r:id="rId1" xr:uid="{DAD2D453-D503-4714-8962-75681D268CFF}"/>
    <hyperlink ref="B10" r:id="rId2" xr:uid="{FE70C99B-4899-4F7D-AC20-D6492E9DBC90}"/>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N117"/>
  <sheetViews>
    <sheetView showGridLines="0" zoomScale="108" zoomScaleNormal="91" workbookViewId="0">
      <selection activeCell="E112" sqref="E112"/>
    </sheetView>
  </sheetViews>
  <sheetFormatPr defaultColWidth="10.58203125" defaultRowHeight="23" x14ac:dyDescent="0.95"/>
  <cols>
    <col min="1" max="1" width="12.5" style="8" customWidth="1"/>
    <col min="2" max="2" width="33.08203125" style="8" customWidth="1"/>
    <col min="3" max="3" width="11.83203125" style="8" customWidth="1"/>
    <col min="4" max="4" width="32.25" style="8" bestFit="1" customWidth="1"/>
    <col min="5" max="6" width="10.75" style="8" bestFit="1" customWidth="1"/>
    <col min="7" max="7" width="17.6640625" style="8" customWidth="1"/>
    <col min="8" max="9" width="12.08203125" style="8" bestFit="1" customWidth="1"/>
    <col min="10" max="10" width="12.5" style="8" bestFit="1" customWidth="1"/>
    <col min="11" max="15" width="13.5" style="8" bestFit="1" customWidth="1"/>
    <col min="16" max="18" width="13.83203125" style="8" bestFit="1" customWidth="1"/>
    <col min="19" max="19" width="14.25" style="8" bestFit="1" customWidth="1"/>
    <col min="20" max="28" width="12.5" style="8" bestFit="1" customWidth="1"/>
    <col min="29" max="31" width="10.6640625" style="8" bestFit="1" customWidth="1"/>
    <col min="32" max="33" width="8.25" style="8" bestFit="1" customWidth="1"/>
    <col min="34" max="36" width="9.83203125" style="8" bestFit="1" customWidth="1"/>
    <col min="37" max="75" width="7.25" style="8" bestFit="1" customWidth="1"/>
    <col min="76" max="92" width="7.08203125" style="8" bestFit="1" customWidth="1"/>
    <col min="93" max="16384" width="10.58203125" style="8"/>
  </cols>
  <sheetData>
    <row r="1" spans="1:69" ht="38" x14ac:dyDescent="1.55">
      <c r="A1" s="10" t="s">
        <v>74</v>
      </c>
      <c r="B1" s="2"/>
    </row>
    <row r="3" spans="1:69" ht="23.5" thickBot="1" x14ac:dyDescent="1">
      <c r="A3" s="9" t="s">
        <v>0</v>
      </c>
      <c r="B3" s="2"/>
      <c r="C3" s="11" t="s">
        <v>1</v>
      </c>
      <c r="D3" s="11" t="s">
        <v>76</v>
      </c>
      <c r="E3" s="11" t="s">
        <v>2</v>
      </c>
      <c r="F3" s="11"/>
      <c r="G3" s="11"/>
    </row>
    <row r="4" spans="1:69" ht="24" thickTop="1" thickBot="1" x14ac:dyDescent="1">
      <c r="A4" s="8" t="s">
        <v>83</v>
      </c>
      <c r="B4" s="2"/>
      <c r="C4" s="11">
        <f>D4*6</f>
        <v>60</v>
      </c>
      <c r="D4" s="104">
        <v>10</v>
      </c>
      <c r="E4" s="12">
        <f>C4/(365/12)</f>
        <v>1.9726027397260273</v>
      </c>
      <c r="F4" s="12"/>
      <c r="G4" s="12"/>
    </row>
    <row r="5" spans="1:69" ht="24" thickTop="1" thickBot="1" x14ac:dyDescent="1">
      <c r="A5" s="8" t="s">
        <v>3</v>
      </c>
      <c r="C5" s="11">
        <f>D5*6</f>
        <v>72</v>
      </c>
      <c r="D5" s="103">
        <v>12</v>
      </c>
      <c r="E5" s="12">
        <f t="shared" ref="E5:E6" si="0">C5/(365/12)</f>
        <v>2.3671232876712329</v>
      </c>
      <c r="F5" s="12"/>
      <c r="G5" s="12"/>
    </row>
    <row r="6" spans="1:69" ht="24" thickTop="1" thickBot="1" x14ac:dyDescent="1">
      <c r="A6" s="8" t="s">
        <v>4</v>
      </c>
      <c r="C6" s="11">
        <f>D6*6</f>
        <v>180</v>
      </c>
      <c r="D6" s="103">
        <v>30</v>
      </c>
      <c r="E6" s="12">
        <f t="shared" si="0"/>
        <v>5.9178082191780819</v>
      </c>
      <c r="F6" s="12"/>
      <c r="G6" s="12"/>
    </row>
    <row r="7" spans="1:69" ht="23.5" thickTop="1" x14ac:dyDescent="0.95">
      <c r="A7" s="9" t="s">
        <v>5</v>
      </c>
      <c r="B7" s="9"/>
      <c r="C7" s="2">
        <f>SUM(C4:C6)</f>
        <v>312</v>
      </c>
      <c r="D7" s="2">
        <f t="shared" ref="D7:E7" si="1">SUM(D4:D6)</f>
        <v>52</v>
      </c>
      <c r="E7" s="13">
        <f t="shared" si="1"/>
        <v>10.257534246575343</v>
      </c>
      <c r="F7" s="13"/>
      <c r="G7" s="13"/>
    </row>
    <row r="8" spans="1:69" x14ac:dyDescent="0.95">
      <c r="C8" s="11"/>
      <c r="D8" s="14"/>
      <c r="E8" s="12"/>
      <c r="F8" s="12"/>
      <c r="G8" s="12"/>
    </row>
    <row r="9" spans="1:69" ht="23.5" thickBot="1" x14ac:dyDescent="1"/>
    <row r="10" spans="1:69" ht="24" thickTop="1" thickBot="1" x14ac:dyDescent="1">
      <c r="A10" s="8" t="s">
        <v>6</v>
      </c>
      <c r="B10" s="102">
        <v>45170</v>
      </c>
    </row>
    <row r="11" spans="1:69" ht="23.5" thickTop="1" x14ac:dyDescent="0.95">
      <c r="A11" s="8" t="s">
        <v>7</v>
      </c>
      <c r="B11" s="15">
        <f>B10+(D7*7)</f>
        <v>45534</v>
      </c>
      <c r="BQ11" s="16"/>
    </row>
    <row r="12" spans="1:69" x14ac:dyDescent="0.95">
      <c r="F12" s="17"/>
      <c r="G12" s="17"/>
      <c r="AL12" s="11"/>
      <c r="BQ12" s="18"/>
    </row>
    <row r="13" spans="1:69" x14ac:dyDescent="0.95">
      <c r="A13" s="19" t="s">
        <v>10</v>
      </c>
      <c r="B13" s="20" t="s">
        <v>11</v>
      </c>
      <c r="C13" s="20" t="s">
        <v>12</v>
      </c>
      <c r="D13" s="61" t="s">
        <v>13</v>
      </c>
      <c r="E13" s="21" t="s">
        <v>14</v>
      </c>
      <c r="F13" s="21" t="s">
        <v>15</v>
      </c>
      <c r="G13" s="22"/>
      <c r="BQ13" s="16"/>
    </row>
    <row r="14" spans="1:69" x14ac:dyDescent="0.95">
      <c r="A14" s="23">
        <v>1100</v>
      </c>
      <c r="B14" s="94" t="s">
        <v>16</v>
      </c>
      <c r="C14" s="58"/>
      <c r="D14" s="62">
        <v>3000000</v>
      </c>
      <c r="E14" s="25">
        <v>1</v>
      </c>
      <c r="F14" s="25">
        <f>$D$7</f>
        <v>52</v>
      </c>
      <c r="G14" s="26"/>
      <c r="AL14" s="27"/>
      <c r="BQ14" s="28"/>
    </row>
    <row r="15" spans="1:69" x14ac:dyDescent="0.95">
      <c r="A15" s="29">
        <v>1200</v>
      </c>
      <c r="B15" s="95" t="s">
        <v>17</v>
      </c>
      <c r="C15" s="59"/>
      <c r="D15" s="62">
        <v>2500000</v>
      </c>
      <c r="E15" s="25">
        <v>1</v>
      </c>
      <c r="F15" s="25">
        <f t="shared" ref="F15:F16" si="2">$D$7</f>
        <v>52</v>
      </c>
      <c r="G15" s="26"/>
      <c r="BQ15" s="16"/>
    </row>
    <row r="16" spans="1:69" x14ac:dyDescent="0.95">
      <c r="A16" s="29">
        <v>1300</v>
      </c>
      <c r="B16" s="95" t="s">
        <v>18</v>
      </c>
      <c r="C16" s="59"/>
      <c r="D16" s="62">
        <v>1500000</v>
      </c>
      <c r="E16" s="25">
        <v>1</v>
      </c>
      <c r="F16" s="25">
        <f t="shared" si="2"/>
        <v>52</v>
      </c>
      <c r="G16" s="26"/>
      <c r="BQ16" s="16"/>
    </row>
    <row r="17" spans="1:7" x14ac:dyDescent="0.95">
      <c r="A17" s="29">
        <v>1400</v>
      </c>
      <c r="B17" s="95" t="s">
        <v>19</v>
      </c>
      <c r="C17" s="59"/>
      <c r="D17" s="62">
        <v>8500000</v>
      </c>
      <c r="E17" s="25">
        <v>10</v>
      </c>
      <c r="F17" s="25">
        <v>24</v>
      </c>
      <c r="G17" s="26"/>
    </row>
    <row r="18" spans="1:7" x14ac:dyDescent="0.95">
      <c r="A18" s="29">
        <v>1500</v>
      </c>
      <c r="B18" s="95" t="s">
        <v>20</v>
      </c>
      <c r="C18" s="59"/>
      <c r="D18" s="62">
        <v>1300000</v>
      </c>
      <c r="E18" s="93">
        <v>10</v>
      </c>
      <c r="F18" s="93">
        <v>24</v>
      </c>
    </row>
    <row r="19" spans="1:7" ht="23.5" thickBot="1" x14ac:dyDescent="1">
      <c r="A19" s="57">
        <v>1999</v>
      </c>
      <c r="B19" s="97" t="s">
        <v>21</v>
      </c>
      <c r="C19" s="60"/>
      <c r="D19" s="63">
        <v>900000</v>
      </c>
      <c r="E19" s="25">
        <v>1</v>
      </c>
      <c r="F19" s="32">
        <f>D7</f>
        <v>52</v>
      </c>
      <c r="G19" s="26"/>
    </row>
    <row r="20" spans="1:7" ht="24" thickTop="1" thickBot="1" x14ac:dyDescent="1">
      <c r="A20" s="33"/>
      <c r="B20" s="34" t="s">
        <v>22</v>
      </c>
      <c r="C20" s="34"/>
      <c r="D20" s="35">
        <f>SUM(D14:D19)</f>
        <v>17700000</v>
      </c>
      <c r="E20" s="36"/>
      <c r="F20" s="36"/>
    </row>
    <row r="21" spans="1:7" ht="23.5" thickTop="1" x14ac:dyDescent="0.95">
      <c r="A21" s="37">
        <v>2000</v>
      </c>
      <c r="B21" s="98" t="s">
        <v>23</v>
      </c>
      <c r="C21" s="39"/>
      <c r="D21" s="24">
        <v>1500000</v>
      </c>
      <c r="E21" s="25">
        <v>5</v>
      </c>
      <c r="F21" s="25">
        <v>25</v>
      </c>
    </row>
    <row r="22" spans="1:7" x14ac:dyDescent="0.95">
      <c r="A22" s="29">
        <v>2100</v>
      </c>
      <c r="B22" s="74" t="s">
        <v>78</v>
      </c>
      <c r="C22" s="30"/>
      <c r="D22" s="24">
        <v>1000000</v>
      </c>
      <c r="E22" s="25">
        <v>1</v>
      </c>
      <c r="F22" s="25">
        <v>10</v>
      </c>
    </row>
    <row r="23" spans="1:7" x14ac:dyDescent="0.95">
      <c r="A23" s="29">
        <v>2200</v>
      </c>
      <c r="B23" s="74" t="s">
        <v>24</v>
      </c>
      <c r="C23" s="30"/>
      <c r="D23" s="24">
        <v>2000000</v>
      </c>
      <c r="E23" s="25">
        <v>4</v>
      </c>
      <c r="F23" s="25">
        <v>11</v>
      </c>
    </row>
    <row r="24" spans="1:7" x14ac:dyDescent="0.95">
      <c r="A24" s="29">
        <v>2300</v>
      </c>
      <c r="B24" s="74" t="s">
        <v>25</v>
      </c>
      <c r="C24" s="30"/>
      <c r="D24" s="24">
        <v>8000000</v>
      </c>
      <c r="E24" s="25">
        <v>5</v>
      </c>
      <c r="F24" s="25">
        <v>13</v>
      </c>
    </row>
    <row r="25" spans="1:7" x14ac:dyDescent="0.95">
      <c r="A25" s="29">
        <v>2400</v>
      </c>
      <c r="B25" s="74" t="s">
        <v>26</v>
      </c>
      <c r="C25" s="30"/>
      <c r="D25" s="24">
        <v>325000</v>
      </c>
      <c r="E25" s="25">
        <v>13</v>
      </c>
      <c r="F25" s="25">
        <v>22</v>
      </c>
    </row>
    <row r="26" spans="1:7" x14ac:dyDescent="0.95">
      <c r="A26" s="29">
        <v>2500</v>
      </c>
      <c r="B26" s="74" t="s">
        <v>27</v>
      </c>
      <c r="C26" s="30"/>
      <c r="D26" s="24">
        <v>2500000</v>
      </c>
      <c r="E26" s="25">
        <v>10</v>
      </c>
      <c r="F26" s="25">
        <v>22</v>
      </c>
    </row>
    <row r="27" spans="1:7" x14ac:dyDescent="0.95">
      <c r="A27" s="29">
        <v>2600</v>
      </c>
      <c r="B27" s="88" t="s">
        <v>28</v>
      </c>
      <c r="C27" s="30"/>
      <c r="D27" s="24">
        <v>500000</v>
      </c>
      <c r="E27" s="25">
        <v>10</v>
      </c>
      <c r="F27" s="25">
        <v>22</v>
      </c>
    </row>
    <row r="28" spans="1:7" x14ac:dyDescent="0.95">
      <c r="A28" s="29">
        <v>2700</v>
      </c>
      <c r="B28" s="74" t="s">
        <v>29</v>
      </c>
      <c r="C28" s="30"/>
      <c r="D28" s="24">
        <v>2000000</v>
      </c>
      <c r="E28" s="25">
        <v>10</v>
      </c>
      <c r="F28" s="25">
        <v>22</v>
      </c>
    </row>
    <row r="29" spans="1:7" x14ac:dyDescent="0.95">
      <c r="A29" s="29">
        <v>2800</v>
      </c>
      <c r="B29" s="74" t="s">
        <v>30</v>
      </c>
      <c r="C29" s="30"/>
      <c r="D29" s="24">
        <v>1100000</v>
      </c>
      <c r="E29" s="25">
        <v>10</v>
      </c>
      <c r="F29" s="25">
        <v>22</v>
      </c>
    </row>
    <row r="30" spans="1:7" x14ac:dyDescent="0.95">
      <c r="A30" s="29">
        <v>2900</v>
      </c>
      <c r="B30" s="88" t="s">
        <v>31</v>
      </c>
      <c r="C30" s="30"/>
      <c r="D30" s="24">
        <v>3200000</v>
      </c>
      <c r="E30" s="25">
        <v>5</v>
      </c>
      <c r="F30" s="25">
        <v>22</v>
      </c>
    </row>
    <row r="31" spans="1:7" x14ac:dyDescent="0.95">
      <c r="A31" s="29">
        <v>3000</v>
      </c>
      <c r="B31" s="88" t="s">
        <v>32</v>
      </c>
      <c r="C31" s="30"/>
      <c r="D31" s="24">
        <v>35000</v>
      </c>
      <c r="E31" s="25">
        <v>10</v>
      </c>
      <c r="F31" s="25">
        <v>14</v>
      </c>
    </row>
    <row r="32" spans="1:7" x14ac:dyDescent="0.95">
      <c r="A32" s="29">
        <v>3100</v>
      </c>
      <c r="B32" s="88" t="s">
        <v>33</v>
      </c>
      <c r="C32" s="30"/>
      <c r="D32" s="24">
        <v>700000</v>
      </c>
      <c r="E32" s="25">
        <v>10</v>
      </c>
      <c r="F32" s="25">
        <v>22</v>
      </c>
    </row>
    <row r="33" spans="1:6" x14ac:dyDescent="0.95">
      <c r="A33" s="29">
        <v>3200</v>
      </c>
      <c r="B33" s="88" t="s">
        <v>34</v>
      </c>
      <c r="C33" s="30"/>
      <c r="D33" s="24">
        <v>2000000</v>
      </c>
      <c r="E33" s="25">
        <v>10</v>
      </c>
      <c r="F33" s="25">
        <v>22</v>
      </c>
    </row>
    <row r="34" spans="1:6" x14ac:dyDescent="0.95">
      <c r="A34" s="29">
        <v>3300</v>
      </c>
      <c r="B34" s="88" t="s">
        <v>35</v>
      </c>
      <c r="C34" s="30"/>
      <c r="D34" s="24">
        <v>1500000</v>
      </c>
      <c r="E34" s="25">
        <v>8</v>
      </c>
      <c r="F34" s="25">
        <v>24</v>
      </c>
    </row>
    <row r="35" spans="1:6" x14ac:dyDescent="0.95">
      <c r="A35" s="29">
        <v>3400</v>
      </c>
      <c r="B35" s="88" t="s">
        <v>36</v>
      </c>
      <c r="C35" s="30"/>
      <c r="D35" s="24">
        <v>450000</v>
      </c>
      <c r="E35" s="25">
        <v>8</v>
      </c>
      <c r="F35" s="25">
        <v>24</v>
      </c>
    </row>
    <row r="36" spans="1:6" x14ac:dyDescent="0.95">
      <c r="A36" s="29">
        <v>3500</v>
      </c>
      <c r="B36" s="88" t="s">
        <v>37</v>
      </c>
      <c r="C36" s="30"/>
      <c r="D36" s="24">
        <v>2000000</v>
      </c>
      <c r="E36" s="25">
        <v>8</v>
      </c>
      <c r="F36" s="25">
        <v>24</v>
      </c>
    </row>
    <row r="37" spans="1:6" x14ac:dyDescent="0.95">
      <c r="A37" s="29">
        <v>3600</v>
      </c>
      <c r="B37" s="88" t="s">
        <v>38</v>
      </c>
      <c r="C37" s="30"/>
      <c r="D37" s="24">
        <v>1100000</v>
      </c>
      <c r="E37" s="25">
        <v>10</v>
      </c>
      <c r="F37" s="25">
        <v>22</v>
      </c>
    </row>
    <row r="38" spans="1:6" x14ac:dyDescent="0.95">
      <c r="A38" s="29">
        <v>3700</v>
      </c>
      <c r="B38" s="88" t="s">
        <v>39</v>
      </c>
      <c r="C38" s="30"/>
      <c r="D38" s="24">
        <v>350000</v>
      </c>
      <c r="E38" s="25">
        <v>10</v>
      </c>
      <c r="F38" s="25">
        <v>22</v>
      </c>
    </row>
    <row r="39" spans="1:6" x14ac:dyDescent="0.95">
      <c r="A39" s="29">
        <v>3800</v>
      </c>
      <c r="B39" s="88" t="s">
        <v>40</v>
      </c>
      <c r="C39" s="30"/>
      <c r="D39" s="24">
        <v>150000</v>
      </c>
      <c r="E39" s="25">
        <v>10</v>
      </c>
      <c r="F39" s="25">
        <v>22</v>
      </c>
    </row>
    <row r="40" spans="1:6" x14ac:dyDescent="0.95">
      <c r="A40" s="29">
        <v>3900</v>
      </c>
      <c r="B40" s="88" t="s">
        <v>41</v>
      </c>
      <c r="C40" s="30"/>
      <c r="D40" s="24">
        <v>50000</v>
      </c>
      <c r="E40" s="25">
        <v>10</v>
      </c>
      <c r="F40" s="25">
        <v>22</v>
      </c>
    </row>
    <row r="41" spans="1:6" x14ac:dyDescent="0.95">
      <c r="A41" s="29">
        <v>4000</v>
      </c>
      <c r="B41" s="88" t="s">
        <v>42</v>
      </c>
      <c r="C41" s="30"/>
      <c r="D41" s="24">
        <v>400000</v>
      </c>
      <c r="E41" s="25">
        <v>10</v>
      </c>
      <c r="F41" s="25">
        <v>22</v>
      </c>
    </row>
    <row r="42" spans="1:6" x14ac:dyDescent="0.95">
      <c r="A42" s="29">
        <v>4100</v>
      </c>
      <c r="B42" s="88" t="s">
        <v>43</v>
      </c>
      <c r="C42" s="30"/>
      <c r="D42" s="24">
        <v>75000</v>
      </c>
      <c r="E42" s="25">
        <v>5</v>
      </c>
      <c r="F42" s="25">
        <v>10</v>
      </c>
    </row>
    <row r="43" spans="1:6" x14ac:dyDescent="0.95">
      <c r="A43" s="29">
        <v>4200</v>
      </c>
      <c r="B43" s="88" t="s">
        <v>44</v>
      </c>
      <c r="C43" s="30"/>
      <c r="D43" s="24">
        <v>2500000</v>
      </c>
      <c r="E43" s="25">
        <v>10</v>
      </c>
      <c r="F43" s="25">
        <v>22</v>
      </c>
    </row>
    <row r="44" spans="1:6" x14ac:dyDescent="0.95">
      <c r="A44" s="29">
        <v>4300</v>
      </c>
      <c r="B44" s="88" t="s">
        <v>20</v>
      </c>
      <c r="C44" s="30"/>
      <c r="D44" s="24">
        <v>3500000</v>
      </c>
      <c r="E44" s="25">
        <v>9</v>
      </c>
      <c r="F44" s="25">
        <v>22</v>
      </c>
    </row>
    <row r="45" spans="1:6" ht="23.5" thickBot="1" x14ac:dyDescent="1">
      <c r="A45" s="40">
        <v>4399</v>
      </c>
      <c r="B45" s="96" t="s">
        <v>45</v>
      </c>
      <c r="C45" s="41"/>
      <c r="D45" s="35">
        <v>6000000</v>
      </c>
      <c r="E45" s="25">
        <v>5</v>
      </c>
      <c r="F45" s="25">
        <v>35</v>
      </c>
    </row>
    <row r="46" spans="1:6" ht="24" thickTop="1" thickBot="1" x14ac:dyDescent="1">
      <c r="A46" s="42"/>
      <c r="B46" s="43" t="s">
        <v>46</v>
      </c>
      <c r="C46" s="43"/>
      <c r="D46" s="44">
        <f>SUM(D21:D45)</f>
        <v>42935000</v>
      </c>
      <c r="E46" s="11"/>
      <c r="F46" s="11"/>
    </row>
    <row r="47" spans="1:6" ht="23.5" thickTop="1" x14ac:dyDescent="0.95">
      <c r="A47" s="37">
        <v>4400</v>
      </c>
      <c r="B47" s="83" t="s">
        <v>47</v>
      </c>
      <c r="C47" s="45"/>
      <c r="D47" s="24">
        <v>30000000</v>
      </c>
      <c r="E47" s="25">
        <v>28</v>
      </c>
      <c r="F47" s="25">
        <v>52</v>
      </c>
    </row>
    <row r="48" spans="1:6" x14ac:dyDescent="0.95">
      <c r="A48" s="29">
        <v>4500</v>
      </c>
      <c r="B48" s="83" t="s">
        <v>48</v>
      </c>
      <c r="C48" s="46"/>
      <c r="D48" s="24">
        <v>2000000</v>
      </c>
      <c r="E48" s="25">
        <v>10</v>
      </c>
      <c r="F48" s="25">
        <v>52</v>
      </c>
    </row>
    <row r="49" spans="1:7" x14ac:dyDescent="0.95">
      <c r="A49" s="29">
        <v>4600</v>
      </c>
      <c r="B49" s="83" t="s">
        <v>49</v>
      </c>
      <c r="C49" s="46"/>
      <c r="D49" s="24">
        <v>700000</v>
      </c>
      <c r="E49" s="25">
        <v>40</v>
      </c>
      <c r="F49" s="25">
        <v>52</v>
      </c>
    </row>
    <row r="50" spans="1:7" x14ac:dyDescent="0.95">
      <c r="A50" s="29">
        <v>4700</v>
      </c>
      <c r="B50" s="83" t="s">
        <v>50</v>
      </c>
      <c r="C50" s="46"/>
      <c r="D50" s="24">
        <v>700000</v>
      </c>
      <c r="E50" s="25">
        <v>40</v>
      </c>
      <c r="F50" s="25">
        <v>52</v>
      </c>
    </row>
    <row r="51" spans="1:7" x14ac:dyDescent="0.95">
      <c r="A51" s="29">
        <v>4800</v>
      </c>
      <c r="B51" s="83" t="s">
        <v>51</v>
      </c>
      <c r="C51" s="46"/>
      <c r="D51" s="24">
        <v>800000</v>
      </c>
      <c r="E51" s="25">
        <v>40</v>
      </c>
      <c r="F51" s="25">
        <v>52</v>
      </c>
    </row>
    <row r="52" spans="1:7" x14ac:dyDescent="0.95">
      <c r="A52" s="29">
        <v>4900</v>
      </c>
      <c r="B52" s="83" t="s">
        <v>52</v>
      </c>
      <c r="C52" s="46"/>
      <c r="D52" s="24">
        <v>100000</v>
      </c>
      <c r="E52" s="25">
        <v>45</v>
      </c>
      <c r="F52" s="25">
        <v>50</v>
      </c>
    </row>
    <row r="53" spans="1:7" ht="23.5" thickBot="1" x14ac:dyDescent="1">
      <c r="A53" s="40">
        <v>5299</v>
      </c>
      <c r="B53" s="86" t="s">
        <v>53</v>
      </c>
      <c r="C53" s="47"/>
      <c r="D53" s="35">
        <v>400000</v>
      </c>
      <c r="E53" s="25">
        <v>28</v>
      </c>
      <c r="F53" s="25">
        <v>52</v>
      </c>
    </row>
    <row r="54" spans="1:7" ht="24" thickTop="1" thickBot="1" x14ac:dyDescent="1">
      <c r="A54" s="42"/>
      <c r="B54" s="43" t="s">
        <v>54</v>
      </c>
      <c r="C54" s="43"/>
      <c r="D54" s="44">
        <f>SUM(D47:D53)</f>
        <v>34700000</v>
      </c>
      <c r="E54" s="11"/>
      <c r="F54" s="11"/>
    </row>
    <row r="55" spans="1:7" ht="23.5" thickTop="1" x14ac:dyDescent="0.95">
      <c r="A55" s="37">
        <v>6500</v>
      </c>
      <c r="B55" s="38" t="s">
        <v>55</v>
      </c>
      <c r="C55" s="39"/>
      <c r="D55" s="24">
        <v>45000</v>
      </c>
      <c r="E55" s="25">
        <v>40</v>
      </c>
      <c r="F55" s="25">
        <v>52</v>
      </c>
    </row>
    <row r="56" spans="1:7" x14ac:dyDescent="0.95">
      <c r="A56" s="29">
        <v>6700</v>
      </c>
      <c r="B56" s="31" t="s">
        <v>56</v>
      </c>
      <c r="C56" s="30"/>
      <c r="D56" s="24">
        <v>850000</v>
      </c>
      <c r="E56" s="25">
        <v>1</v>
      </c>
      <c r="F56" s="25">
        <v>52</v>
      </c>
    </row>
    <row r="57" spans="1:7" x14ac:dyDescent="0.95">
      <c r="A57" s="29">
        <v>6800</v>
      </c>
      <c r="B57" s="31" t="s">
        <v>57</v>
      </c>
      <c r="C57" s="30"/>
      <c r="D57" s="24">
        <v>100000</v>
      </c>
      <c r="E57" s="25">
        <v>1</v>
      </c>
      <c r="F57" s="25">
        <v>52</v>
      </c>
    </row>
    <row r="58" spans="1:7" x14ac:dyDescent="0.95">
      <c r="A58" s="29">
        <v>7000</v>
      </c>
      <c r="B58" s="31" t="s">
        <v>58</v>
      </c>
      <c r="C58" s="30"/>
      <c r="D58" s="24">
        <v>500000</v>
      </c>
      <c r="E58" s="25">
        <v>1</v>
      </c>
      <c r="F58" s="25">
        <v>52</v>
      </c>
    </row>
    <row r="59" spans="1:7" x14ac:dyDescent="0.95">
      <c r="A59" s="40">
        <v>6999</v>
      </c>
      <c r="B59" s="48" t="s">
        <v>59</v>
      </c>
      <c r="C59" s="41"/>
      <c r="D59" s="35">
        <v>20000</v>
      </c>
      <c r="E59" s="25">
        <v>1</v>
      </c>
      <c r="F59" s="25">
        <v>52</v>
      </c>
    </row>
    <row r="60" spans="1:7" x14ac:dyDescent="0.95">
      <c r="A60" s="42"/>
      <c r="B60" s="43" t="s">
        <v>60</v>
      </c>
      <c r="C60" s="43"/>
      <c r="D60" s="44">
        <f>SUM(D55:D59)</f>
        <v>1515000</v>
      </c>
      <c r="E60" s="49"/>
      <c r="F60" s="49"/>
      <c r="G60" s="50"/>
    </row>
    <row r="61" spans="1:7" x14ac:dyDescent="0.95">
      <c r="A61" s="51"/>
      <c r="B61" s="8" t="s">
        <v>61</v>
      </c>
      <c r="C61" s="45"/>
      <c r="D61" s="24">
        <v>3000000</v>
      </c>
      <c r="E61" s="25"/>
      <c r="F61" s="25"/>
    </row>
    <row r="62" spans="1:7" x14ac:dyDescent="0.95">
      <c r="A62" s="52"/>
      <c r="B62" s="8" t="s">
        <v>62</v>
      </c>
      <c r="C62" s="46"/>
      <c r="D62" s="24">
        <v>150000</v>
      </c>
      <c r="E62" s="25"/>
      <c r="F62" s="25"/>
    </row>
    <row r="63" spans="1:7" x14ac:dyDescent="0.95">
      <c r="A63" s="52"/>
      <c r="B63" s="8" t="s">
        <v>63</v>
      </c>
      <c r="C63" s="46"/>
      <c r="D63" s="24">
        <f>D20</f>
        <v>17700000</v>
      </c>
      <c r="E63" s="25"/>
      <c r="F63" s="25"/>
    </row>
    <row r="64" spans="1:7" x14ac:dyDescent="0.95">
      <c r="A64" s="52"/>
      <c r="B64" s="8" t="s">
        <v>64</v>
      </c>
      <c r="C64" s="46"/>
      <c r="D64" s="24">
        <f>D46+D54+D60</f>
        <v>79150000</v>
      </c>
      <c r="E64" s="25"/>
      <c r="F64" s="25"/>
    </row>
    <row r="65" spans="1:92" ht="27.5" x14ac:dyDescent="1.1499999999999999">
      <c r="A65" s="53"/>
      <c r="B65" s="54" t="s">
        <v>65</v>
      </c>
      <c r="C65" s="55"/>
      <c r="D65" s="56">
        <f>SUM(D61:D64)</f>
        <v>100000000</v>
      </c>
      <c r="E65" s="11"/>
      <c r="F65" s="11"/>
    </row>
    <row r="71" spans="1:92" x14ac:dyDescent="0.95">
      <c r="G71" s="75" t="s">
        <v>84</v>
      </c>
      <c r="H71" s="76"/>
      <c r="I71" s="76"/>
      <c r="J71" s="76"/>
      <c r="K71" s="76"/>
      <c r="L71" s="76"/>
      <c r="M71" s="76"/>
      <c r="N71" s="76"/>
      <c r="O71" s="76"/>
      <c r="P71" s="76"/>
      <c r="Q71" s="76"/>
      <c r="R71" s="76"/>
      <c r="S71" s="76"/>
      <c r="T71" s="76"/>
      <c r="U71" s="76"/>
      <c r="V71" s="76"/>
      <c r="W71" s="76"/>
      <c r="X71" s="76"/>
      <c r="Y71" s="76"/>
      <c r="Z71" s="76"/>
      <c r="AA71" s="76"/>
      <c r="AB71" s="79"/>
      <c r="AC71" s="79"/>
      <c r="AD71" s="79"/>
      <c r="AE71" s="79"/>
      <c r="AF71" s="79"/>
      <c r="AG71" s="79"/>
      <c r="AH71" s="79"/>
      <c r="AI71" s="79"/>
      <c r="AJ71" s="79"/>
      <c r="AK71" s="79"/>
      <c r="AL71" s="79"/>
      <c r="AM71" s="79"/>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79"/>
      <c r="BR71" s="79"/>
      <c r="BS71" s="79"/>
      <c r="BT71" s="79"/>
      <c r="BU71" s="79"/>
      <c r="BV71" s="79"/>
      <c r="BW71" s="79"/>
      <c r="BX71" s="79"/>
      <c r="BY71" s="79"/>
      <c r="BZ71" s="79"/>
      <c r="CA71" s="79"/>
      <c r="CB71" s="79"/>
      <c r="CC71" s="79"/>
      <c r="CD71" s="79"/>
      <c r="CE71" s="79"/>
      <c r="CF71" s="79"/>
      <c r="CG71" s="79"/>
      <c r="CH71" s="79"/>
      <c r="CI71" s="79"/>
      <c r="CJ71" s="79"/>
      <c r="CK71" s="79"/>
      <c r="CL71" s="79"/>
      <c r="CM71" s="79"/>
      <c r="CN71" s="79"/>
    </row>
    <row r="72" spans="1:92" x14ac:dyDescent="0.95">
      <c r="G72" s="77" t="s">
        <v>9</v>
      </c>
      <c r="H72" s="77" t="s">
        <v>9</v>
      </c>
      <c r="I72" s="77" t="s">
        <v>9</v>
      </c>
      <c r="J72" s="77" t="s">
        <v>9</v>
      </c>
      <c r="K72" s="77" t="s">
        <v>9</v>
      </c>
      <c r="L72" s="77" t="s">
        <v>9</v>
      </c>
      <c r="M72" s="77" t="s">
        <v>9</v>
      </c>
      <c r="N72" s="77" t="s">
        <v>9</v>
      </c>
      <c r="O72" s="77" t="s">
        <v>9</v>
      </c>
      <c r="P72" s="77" t="s">
        <v>9</v>
      </c>
      <c r="Q72" s="77" t="s">
        <v>9</v>
      </c>
      <c r="R72" s="77" t="s">
        <v>9</v>
      </c>
      <c r="S72" s="77" t="s">
        <v>9</v>
      </c>
      <c r="T72" s="77" t="s">
        <v>9</v>
      </c>
      <c r="U72" s="77" t="s">
        <v>9</v>
      </c>
      <c r="V72" s="77" t="s">
        <v>9</v>
      </c>
      <c r="W72" s="77" t="s">
        <v>9</v>
      </c>
      <c r="X72" s="77" t="s">
        <v>9</v>
      </c>
      <c r="Y72" s="77" t="s">
        <v>9</v>
      </c>
      <c r="Z72" s="77" t="s">
        <v>9</v>
      </c>
      <c r="AA72" s="77" t="s">
        <v>9</v>
      </c>
      <c r="AB72" s="77" t="s">
        <v>9</v>
      </c>
      <c r="AC72" s="77" t="s">
        <v>9</v>
      </c>
      <c r="AD72" s="77" t="s">
        <v>9</v>
      </c>
      <c r="AE72" s="77" t="s">
        <v>9</v>
      </c>
      <c r="AF72" s="77" t="s">
        <v>9</v>
      </c>
      <c r="AG72" s="77" t="s">
        <v>9</v>
      </c>
      <c r="AH72" s="77" t="s">
        <v>9</v>
      </c>
      <c r="AI72" s="77" t="s">
        <v>9</v>
      </c>
      <c r="AJ72" s="77" t="s">
        <v>9</v>
      </c>
      <c r="AK72" s="77" t="s">
        <v>9</v>
      </c>
      <c r="AL72" s="77" t="s">
        <v>9</v>
      </c>
      <c r="AM72" s="77" t="s">
        <v>9</v>
      </c>
      <c r="AN72" s="77" t="s">
        <v>9</v>
      </c>
      <c r="AO72" s="77" t="s">
        <v>9</v>
      </c>
      <c r="AP72" s="77" t="s">
        <v>9</v>
      </c>
      <c r="AQ72" s="77" t="s">
        <v>9</v>
      </c>
      <c r="AR72" s="77" t="s">
        <v>9</v>
      </c>
      <c r="AS72" s="77" t="s">
        <v>9</v>
      </c>
      <c r="AT72" s="77" t="s">
        <v>9</v>
      </c>
      <c r="AU72" s="77" t="s">
        <v>9</v>
      </c>
      <c r="AV72" s="77" t="s">
        <v>9</v>
      </c>
      <c r="AW72" s="77" t="s">
        <v>9</v>
      </c>
      <c r="AX72" s="77" t="s">
        <v>9</v>
      </c>
      <c r="AY72" s="77" t="s">
        <v>9</v>
      </c>
      <c r="AZ72" s="77" t="s">
        <v>9</v>
      </c>
      <c r="BA72" s="77" t="s">
        <v>9</v>
      </c>
      <c r="BB72" s="77" t="s">
        <v>9</v>
      </c>
      <c r="BC72" s="77" t="s">
        <v>9</v>
      </c>
      <c r="BD72" s="77" t="s">
        <v>9</v>
      </c>
      <c r="BE72" s="77" t="s">
        <v>9</v>
      </c>
      <c r="BF72" s="77" t="s">
        <v>9</v>
      </c>
      <c r="BG72" s="77" t="s">
        <v>9</v>
      </c>
      <c r="BH72" s="77" t="s">
        <v>9</v>
      </c>
      <c r="BI72" s="77" t="s">
        <v>9</v>
      </c>
      <c r="BJ72" s="77" t="s">
        <v>9</v>
      </c>
      <c r="BK72" s="77" t="s">
        <v>9</v>
      </c>
      <c r="BL72" s="77" t="s">
        <v>9</v>
      </c>
      <c r="BM72" s="77" t="s">
        <v>9</v>
      </c>
      <c r="BN72" s="77" t="s">
        <v>9</v>
      </c>
      <c r="BO72" s="77" t="s">
        <v>9</v>
      </c>
      <c r="BP72" s="77" t="s">
        <v>9</v>
      </c>
      <c r="BQ72" s="77" t="s">
        <v>9</v>
      </c>
      <c r="BR72" s="77" t="s">
        <v>9</v>
      </c>
      <c r="BS72" s="77" t="s">
        <v>9</v>
      </c>
      <c r="BT72" s="77" t="s">
        <v>9</v>
      </c>
      <c r="BU72" s="77" t="s">
        <v>9</v>
      </c>
      <c r="BV72" s="77" t="s">
        <v>9</v>
      </c>
      <c r="BW72" s="77" t="s">
        <v>9</v>
      </c>
      <c r="BX72" s="77" t="s">
        <v>9</v>
      </c>
      <c r="BY72" s="77" t="s">
        <v>9</v>
      </c>
      <c r="BZ72" s="77" t="s">
        <v>9</v>
      </c>
      <c r="CA72" s="77" t="s">
        <v>9</v>
      </c>
      <c r="CB72" s="77" t="s">
        <v>9</v>
      </c>
      <c r="CC72" s="77" t="s">
        <v>9</v>
      </c>
      <c r="CD72" s="77" t="s">
        <v>9</v>
      </c>
      <c r="CE72" s="77" t="s">
        <v>9</v>
      </c>
      <c r="CF72" s="77" t="s">
        <v>9</v>
      </c>
      <c r="CG72" s="77" t="s">
        <v>9</v>
      </c>
      <c r="CH72" s="77" t="s">
        <v>9</v>
      </c>
      <c r="CI72" s="77" t="s">
        <v>9</v>
      </c>
      <c r="CJ72" s="77" t="s">
        <v>9</v>
      </c>
      <c r="CK72" s="77" t="s">
        <v>9</v>
      </c>
      <c r="CL72" s="77" t="s">
        <v>9</v>
      </c>
      <c r="CM72" s="77" t="s">
        <v>9</v>
      </c>
      <c r="CN72" s="77" t="s">
        <v>9</v>
      </c>
    </row>
    <row r="73" spans="1:92" x14ac:dyDescent="0.95">
      <c r="G73" s="77">
        <v>1</v>
      </c>
      <c r="H73" s="77">
        <v>2</v>
      </c>
      <c r="I73" s="77">
        <v>3</v>
      </c>
      <c r="J73" s="77">
        <v>4</v>
      </c>
      <c r="K73" s="77">
        <v>5</v>
      </c>
      <c r="L73" s="77">
        <v>6</v>
      </c>
      <c r="M73" s="77">
        <v>7</v>
      </c>
      <c r="N73" s="77">
        <v>8</v>
      </c>
      <c r="O73" s="77">
        <v>9</v>
      </c>
      <c r="P73" s="77">
        <v>10</v>
      </c>
      <c r="Q73" s="77">
        <v>11</v>
      </c>
      <c r="R73" s="77">
        <v>12</v>
      </c>
      <c r="S73" s="77">
        <v>13</v>
      </c>
      <c r="T73" s="77">
        <v>14</v>
      </c>
      <c r="U73" s="77">
        <v>15</v>
      </c>
      <c r="V73" s="77">
        <v>16</v>
      </c>
      <c r="W73" s="77">
        <v>17</v>
      </c>
      <c r="X73" s="77">
        <v>18</v>
      </c>
      <c r="Y73" s="77">
        <v>19</v>
      </c>
      <c r="Z73" s="77">
        <v>20</v>
      </c>
      <c r="AA73" s="77">
        <v>21</v>
      </c>
      <c r="AB73" s="77">
        <v>22</v>
      </c>
      <c r="AC73" s="77">
        <v>23</v>
      </c>
      <c r="AD73" s="77">
        <v>24</v>
      </c>
      <c r="AE73" s="77">
        <v>25</v>
      </c>
      <c r="AF73" s="77">
        <v>26</v>
      </c>
      <c r="AG73" s="77">
        <v>27</v>
      </c>
      <c r="AH73" s="77">
        <v>28</v>
      </c>
      <c r="AI73" s="77">
        <v>29</v>
      </c>
      <c r="AJ73" s="77">
        <v>30</v>
      </c>
      <c r="AK73" s="77">
        <v>31</v>
      </c>
      <c r="AL73" s="77">
        <v>32</v>
      </c>
      <c r="AM73" s="77">
        <v>33</v>
      </c>
      <c r="AN73" s="77">
        <v>34</v>
      </c>
      <c r="AO73" s="77">
        <v>35</v>
      </c>
      <c r="AP73" s="77">
        <v>36</v>
      </c>
      <c r="AQ73" s="77">
        <v>37</v>
      </c>
      <c r="AR73" s="77">
        <v>38</v>
      </c>
      <c r="AS73" s="77">
        <v>39</v>
      </c>
      <c r="AT73" s="77">
        <v>40</v>
      </c>
      <c r="AU73" s="77">
        <v>41</v>
      </c>
      <c r="AV73" s="77">
        <v>42</v>
      </c>
      <c r="AW73" s="77">
        <v>43</v>
      </c>
      <c r="AX73" s="77">
        <v>44</v>
      </c>
      <c r="AY73" s="77">
        <v>45</v>
      </c>
      <c r="AZ73" s="77">
        <v>46</v>
      </c>
      <c r="BA73" s="77">
        <v>47</v>
      </c>
      <c r="BB73" s="77">
        <v>48</v>
      </c>
      <c r="BC73" s="77">
        <v>49</v>
      </c>
      <c r="BD73" s="77">
        <v>50</v>
      </c>
      <c r="BE73" s="77">
        <v>51</v>
      </c>
      <c r="BF73" s="77">
        <v>52</v>
      </c>
      <c r="BG73" s="77">
        <v>53</v>
      </c>
      <c r="BH73" s="77">
        <v>54</v>
      </c>
      <c r="BI73" s="77">
        <v>55</v>
      </c>
      <c r="BJ73" s="77">
        <v>56</v>
      </c>
      <c r="BK73" s="77">
        <v>57</v>
      </c>
      <c r="BL73" s="77">
        <v>58</v>
      </c>
      <c r="BM73" s="77">
        <v>59</v>
      </c>
      <c r="BN73" s="77">
        <v>60</v>
      </c>
      <c r="BO73" s="77">
        <v>61</v>
      </c>
      <c r="BP73" s="77">
        <v>62</v>
      </c>
      <c r="BQ73" s="77">
        <v>63</v>
      </c>
      <c r="BR73" s="77">
        <v>64</v>
      </c>
      <c r="BS73" s="77">
        <v>65</v>
      </c>
      <c r="BT73" s="77">
        <v>66</v>
      </c>
      <c r="BU73" s="77">
        <v>67</v>
      </c>
      <c r="BV73" s="77">
        <v>68</v>
      </c>
      <c r="BW73" s="77">
        <v>69</v>
      </c>
      <c r="BX73" s="77">
        <v>70</v>
      </c>
      <c r="BY73" s="77">
        <v>71</v>
      </c>
      <c r="BZ73" s="77">
        <v>72</v>
      </c>
      <c r="CA73" s="77">
        <v>73</v>
      </c>
      <c r="CB73" s="77">
        <v>74</v>
      </c>
      <c r="CC73" s="77">
        <v>75</v>
      </c>
      <c r="CD73" s="77">
        <v>76</v>
      </c>
      <c r="CE73" s="77">
        <v>77</v>
      </c>
      <c r="CF73" s="77">
        <v>78</v>
      </c>
      <c r="CG73" s="77">
        <v>79</v>
      </c>
      <c r="CH73" s="77">
        <v>80</v>
      </c>
      <c r="CI73" s="77">
        <v>81</v>
      </c>
      <c r="CJ73" s="77">
        <v>82</v>
      </c>
      <c r="CK73" s="77">
        <v>83</v>
      </c>
      <c r="CL73" s="77">
        <v>84</v>
      </c>
      <c r="CM73" s="77">
        <v>85</v>
      </c>
      <c r="CN73" s="77">
        <v>86</v>
      </c>
    </row>
    <row r="74" spans="1:92" x14ac:dyDescent="0.95">
      <c r="D74" s="76" t="s">
        <v>23</v>
      </c>
      <c r="E74" s="76"/>
      <c r="F74" s="76"/>
      <c r="G74" s="78">
        <f>IF((AND(G$73&gt;=$E21,$F21&gt;=G$73)),$D21/($F21-$E21+1),0)</f>
        <v>0</v>
      </c>
      <c r="H74" s="78">
        <f t="shared" ref="H74:AJ74" si="3">IF((AND(H$73&gt;=$E21,$F21&gt;=H$73)),$D21/($F21-$E21+1),0)</f>
        <v>0</v>
      </c>
      <c r="I74" s="78">
        <f t="shared" si="3"/>
        <v>0</v>
      </c>
      <c r="J74" s="78">
        <f t="shared" si="3"/>
        <v>0</v>
      </c>
      <c r="K74" s="78">
        <f t="shared" si="3"/>
        <v>71428.571428571435</v>
      </c>
      <c r="L74" s="78">
        <f t="shared" si="3"/>
        <v>71428.571428571435</v>
      </c>
      <c r="M74" s="78">
        <f t="shared" si="3"/>
        <v>71428.571428571435</v>
      </c>
      <c r="N74" s="78">
        <f t="shared" si="3"/>
        <v>71428.571428571435</v>
      </c>
      <c r="O74" s="78">
        <f t="shared" si="3"/>
        <v>71428.571428571435</v>
      </c>
      <c r="P74" s="78">
        <f t="shared" si="3"/>
        <v>71428.571428571435</v>
      </c>
      <c r="Q74" s="78">
        <f t="shared" si="3"/>
        <v>71428.571428571435</v>
      </c>
      <c r="R74" s="78">
        <f t="shared" si="3"/>
        <v>71428.571428571435</v>
      </c>
      <c r="S74" s="78">
        <f t="shared" si="3"/>
        <v>71428.571428571435</v>
      </c>
      <c r="T74" s="78">
        <f t="shared" si="3"/>
        <v>71428.571428571435</v>
      </c>
      <c r="U74" s="78">
        <f t="shared" si="3"/>
        <v>71428.571428571435</v>
      </c>
      <c r="V74" s="78">
        <f t="shared" si="3"/>
        <v>71428.571428571435</v>
      </c>
      <c r="W74" s="78">
        <f t="shared" si="3"/>
        <v>71428.571428571435</v>
      </c>
      <c r="X74" s="78">
        <f t="shared" si="3"/>
        <v>71428.571428571435</v>
      </c>
      <c r="Y74" s="78">
        <f t="shared" si="3"/>
        <v>71428.571428571435</v>
      </c>
      <c r="Z74" s="78">
        <f t="shared" si="3"/>
        <v>71428.571428571435</v>
      </c>
      <c r="AA74" s="78">
        <f t="shared" si="3"/>
        <v>71428.571428571435</v>
      </c>
      <c r="AB74" s="78">
        <f t="shared" si="3"/>
        <v>71428.571428571435</v>
      </c>
      <c r="AC74" s="78">
        <f t="shared" si="3"/>
        <v>71428.571428571435</v>
      </c>
      <c r="AD74" s="78">
        <f t="shared" si="3"/>
        <v>71428.571428571435</v>
      </c>
      <c r="AE74" s="78">
        <f t="shared" si="3"/>
        <v>71428.571428571435</v>
      </c>
      <c r="AF74" s="78">
        <f t="shared" si="3"/>
        <v>0</v>
      </c>
      <c r="AG74" s="78">
        <f t="shared" si="3"/>
        <v>0</v>
      </c>
      <c r="AH74" s="78">
        <f t="shared" si="3"/>
        <v>0</v>
      </c>
      <c r="AI74" s="78">
        <f t="shared" si="3"/>
        <v>0</v>
      </c>
      <c r="AJ74" s="78">
        <f t="shared" si="3"/>
        <v>0</v>
      </c>
      <c r="AK74" s="78">
        <f t="shared" ref="AK74:CN74" si="4">IF((AND(AK$73&gt;=$E21,$F21&gt;=AK$73)),$D21/($F21-$E21+1),0)</f>
        <v>0</v>
      </c>
      <c r="AL74" s="78">
        <f t="shared" si="4"/>
        <v>0</v>
      </c>
      <c r="AM74" s="78">
        <f t="shared" si="4"/>
        <v>0</v>
      </c>
      <c r="AN74" s="78">
        <f t="shared" si="4"/>
        <v>0</v>
      </c>
      <c r="AO74" s="78">
        <f t="shared" si="4"/>
        <v>0</v>
      </c>
      <c r="AP74" s="78">
        <f t="shared" si="4"/>
        <v>0</v>
      </c>
      <c r="AQ74" s="78">
        <f t="shared" si="4"/>
        <v>0</v>
      </c>
      <c r="AR74" s="78">
        <f t="shared" si="4"/>
        <v>0</v>
      </c>
      <c r="AS74" s="78">
        <f t="shared" si="4"/>
        <v>0</v>
      </c>
      <c r="AT74" s="78">
        <f t="shared" si="4"/>
        <v>0</v>
      </c>
      <c r="AU74" s="78">
        <f t="shared" si="4"/>
        <v>0</v>
      </c>
      <c r="AV74" s="78">
        <f t="shared" si="4"/>
        <v>0</v>
      </c>
      <c r="AW74" s="78">
        <f t="shared" si="4"/>
        <v>0</v>
      </c>
      <c r="AX74" s="78">
        <f t="shared" si="4"/>
        <v>0</v>
      </c>
      <c r="AY74" s="78">
        <f t="shared" si="4"/>
        <v>0</v>
      </c>
      <c r="AZ74" s="78">
        <f t="shared" si="4"/>
        <v>0</v>
      </c>
      <c r="BA74" s="78">
        <f t="shared" si="4"/>
        <v>0</v>
      </c>
      <c r="BB74" s="78">
        <f t="shared" si="4"/>
        <v>0</v>
      </c>
      <c r="BC74" s="78">
        <f t="shared" si="4"/>
        <v>0</v>
      </c>
      <c r="BD74" s="78">
        <f t="shared" si="4"/>
        <v>0</v>
      </c>
      <c r="BE74" s="78">
        <f t="shared" si="4"/>
        <v>0</v>
      </c>
      <c r="BF74" s="78">
        <f t="shared" si="4"/>
        <v>0</v>
      </c>
      <c r="BG74" s="78">
        <f t="shared" si="4"/>
        <v>0</v>
      </c>
      <c r="BH74" s="78">
        <f t="shared" si="4"/>
        <v>0</v>
      </c>
      <c r="BI74" s="78">
        <f t="shared" si="4"/>
        <v>0</v>
      </c>
      <c r="BJ74" s="78">
        <f t="shared" si="4"/>
        <v>0</v>
      </c>
      <c r="BK74" s="78">
        <f t="shared" si="4"/>
        <v>0</v>
      </c>
      <c r="BL74" s="78">
        <f t="shared" si="4"/>
        <v>0</v>
      </c>
      <c r="BM74" s="78">
        <f t="shared" si="4"/>
        <v>0</v>
      </c>
      <c r="BN74" s="78">
        <f t="shared" si="4"/>
        <v>0</v>
      </c>
      <c r="BO74" s="78">
        <f t="shared" si="4"/>
        <v>0</v>
      </c>
      <c r="BP74" s="78">
        <f t="shared" si="4"/>
        <v>0</v>
      </c>
      <c r="BQ74" s="78">
        <f t="shared" si="4"/>
        <v>0</v>
      </c>
      <c r="BR74" s="78">
        <f t="shared" si="4"/>
        <v>0</v>
      </c>
      <c r="BS74" s="78">
        <f t="shared" si="4"/>
        <v>0</v>
      </c>
      <c r="BT74" s="78">
        <f t="shared" si="4"/>
        <v>0</v>
      </c>
      <c r="BU74" s="78">
        <f t="shared" si="4"/>
        <v>0</v>
      </c>
      <c r="BV74" s="78">
        <f t="shared" si="4"/>
        <v>0</v>
      </c>
      <c r="BW74" s="78">
        <f t="shared" si="4"/>
        <v>0</v>
      </c>
      <c r="BX74" s="78">
        <f t="shared" si="4"/>
        <v>0</v>
      </c>
      <c r="BY74" s="78">
        <f t="shared" si="4"/>
        <v>0</v>
      </c>
      <c r="BZ74" s="78">
        <f t="shared" si="4"/>
        <v>0</v>
      </c>
      <c r="CA74" s="78">
        <f t="shared" si="4"/>
        <v>0</v>
      </c>
      <c r="CB74" s="78">
        <f t="shared" si="4"/>
        <v>0</v>
      </c>
      <c r="CC74" s="78">
        <f t="shared" si="4"/>
        <v>0</v>
      </c>
      <c r="CD74" s="78">
        <f t="shared" si="4"/>
        <v>0</v>
      </c>
      <c r="CE74" s="78">
        <f t="shared" si="4"/>
        <v>0</v>
      </c>
      <c r="CF74" s="78">
        <f t="shared" si="4"/>
        <v>0</v>
      </c>
      <c r="CG74" s="78">
        <f t="shared" si="4"/>
        <v>0</v>
      </c>
      <c r="CH74" s="78">
        <f t="shared" si="4"/>
        <v>0</v>
      </c>
      <c r="CI74" s="78">
        <f t="shared" si="4"/>
        <v>0</v>
      </c>
      <c r="CJ74" s="78">
        <f t="shared" si="4"/>
        <v>0</v>
      </c>
      <c r="CK74" s="78">
        <f t="shared" si="4"/>
        <v>0</v>
      </c>
      <c r="CL74" s="78">
        <f t="shared" si="4"/>
        <v>0</v>
      </c>
      <c r="CM74" s="78">
        <f t="shared" si="4"/>
        <v>0</v>
      </c>
      <c r="CN74" s="78">
        <f t="shared" si="4"/>
        <v>0</v>
      </c>
    </row>
    <row r="75" spans="1:92" x14ac:dyDescent="0.95">
      <c r="D75" s="76" t="s">
        <v>78</v>
      </c>
      <c r="E75" s="76"/>
      <c r="F75" s="76"/>
      <c r="G75" s="78">
        <f>IF((AND(G$73&gt;=$E22,$F22&gt;=G$73)),$D22/($F22-$E22+1),0)</f>
        <v>100000</v>
      </c>
      <c r="H75" s="78">
        <f t="shared" ref="H75:BS77" si="5">IF((AND(H$73&gt;=$E22,$F22&gt;=H$73)),$D22/($F22-$E22+1),0)</f>
        <v>100000</v>
      </c>
      <c r="I75" s="78">
        <f t="shared" si="5"/>
        <v>100000</v>
      </c>
      <c r="J75" s="78">
        <f t="shared" si="5"/>
        <v>100000</v>
      </c>
      <c r="K75" s="78">
        <f t="shared" si="5"/>
        <v>100000</v>
      </c>
      <c r="L75" s="78">
        <f t="shared" si="5"/>
        <v>100000</v>
      </c>
      <c r="M75" s="78">
        <f t="shared" si="5"/>
        <v>100000</v>
      </c>
      <c r="N75" s="78">
        <f t="shared" si="5"/>
        <v>100000</v>
      </c>
      <c r="O75" s="78">
        <f t="shared" si="5"/>
        <v>100000</v>
      </c>
      <c r="P75" s="78">
        <f t="shared" si="5"/>
        <v>100000</v>
      </c>
      <c r="Q75" s="78">
        <f t="shared" si="5"/>
        <v>0</v>
      </c>
      <c r="R75" s="78">
        <f t="shared" si="5"/>
        <v>0</v>
      </c>
      <c r="S75" s="78">
        <f t="shared" si="5"/>
        <v>0</v>
      </c>
      <c r="T75" s="78">
        <f t="shared" si="5"/>
        <v>0</v>
      </c>
      <c r="U75" s="78">
        <f t="shared" si="5"/>
        <v>0</v>
      </c>
      <c r="V75" s="78">
        <f t="shared" si="5"/>
        <v>0</v>
      </c>
      <c r="W75" s="78">
        <f t="shared" si="5"/>
        <v>0</v>
      </c>
      <c r="X75" s="78">
        <f t="shared" si="5"/>
        <v>0</v>
      </c>
      <c r="Y75" s="78">
        <f t="shared" si="5"/>
        <v>0</v>
      </c>
      <c r="Z75" s="78">
        <f t="shared" si="5"/>
        <v>0</v>
      </c>
      <c r="AA75" s="78">
        <f t="shared" si="5"/>
        <v>0</v>
      </c>
      <c r="AB75" s="78">
        <f t="shared" si="5"/>
        <v>0</v>
      </c>
      <c r="AC75" s="78">
        <f t="shared" si="5"/>
        <v>0</v>
      </c>
      <c r="AD75" s="78">
        <f t="shared" si="5"/>
        <v>0</v>
      </c>
      <c r="AE75" s="78">
        <f t="shared" si="5"/>
        <v>0</v>
      </c>
      <c r="AF75" s="78">
        <f t="shared" si="5"/>
        <v>0</v>
      </c>
      <c r="AG75" s="78">
        <f t="shared" si="5"/>
        <v>0</v>
      </c>
      <c r="AH75" s="78">
        <f t="shared" si="5"/>
        <v>0</v>
      </c>
      <c r="AI75" s="78">
        <f t="shared" si="5"/>
        <v>0</v>
      </c>
      <c r="AJ75" s="78">
        <f t="shared" si="5"/>
        <v>0</v>
      </c>
      <c r="AK75" s="78">
        <f t="shared" si="5"/>
        <v>0</v>
      </c>
      <c r="AL75" s="78">
        <f t="shared" si="5"/>
        <v>0</v>
      </c>
      <c r="AM75" s="78">
        <f t="shared" si="5"/>
        <v>0</v>
      </c>
      <c r="AN75" s="78">
        <f t="shared" si="5"/>
        <v>0</v>
      </c>
      <c r="AO75" s="78">
        <f t="shared" si="5"/>
        <v>0</v>
      </c>
      <c r="AP75" s="78">
        <f t="shared" si="5"/>
        <v>0</v>
      </c>
      <c r="AQ75" s="78">
        <f t="shared" si="5"/>
        <v>0</v>
      </c>
      <c r="AR75" s="78">
        <f t="shared" si="5"/>
        <v>0</v>
      </c>
      <c r="AS75" s="78">
        <f t="shared" si="5"/>
        <v>0</v>
      </c>
      <c r="AT75" s="78">
        <f t="shared" si="5"/>
        <v>0</v>
      </c>
      <c r="AU75" s="78">
        <f t="shared" si="5"/>
        <v>0</v>
      </c>
      <c r="AV75" s="78">
        <f t="shared" si="5"/>
        <v>0</v>
      </c>
      <c r="AW75" s="78">
        <f t="shared" si="5"/>
        <v>0</v>
      </c>
      <c r="AX75" s="78">
        <f t="shared" si="5"/>
        <v>0</v>
      </c>
      <c r="AY75" s="78">
        <f t="shared" si="5"/>
        <v>0</v>
      </c>
      <c r="AZ75" s="78">
        <f t="shared" si="5"/>
        <v>0</v>
      </c>
      <c r="BA75" s="78">
        <f t="shared" si="5"/>
        <v>0</v>
      </c>
      <c r="BB75" s="78">
        <f t="shared" si="5"/>
        <v>0</v>
      </c>
      <c r="BC75" s="78">
        <f t="shared" si="5"/>
        <v>0</v>
      </c>
      <c r="BD75" s="78">
        <f t="shared" si="5"/>
        <v>0</v>
      </c>
      <c r="BE75" s="78">
        <f t="shared" si="5"/>
        <v>0</v>
      </c>
      <c r="BF75" s="78">
        <f t="shared" si="5"/>
        <v>0</v>
      </c>
      <c r="BG75" s="78">
        <f t="shared" si="5"/>
        <v>0</v>
      </c>
      <c r="BH75" s="78">
        <f t="shared" si="5"/>
        <v>0</v>
      </c>
      <c r="BI75" s="78">
        <f t="shared" si="5"/>
        <v>0</v>
      </c>
      <c r="BJ75" s="78">
        <f t="shared" si="5"/>
        <v>0</v>
      </c>
      <c r="BK75" s="78">
        <f t="shared" si="5"/>
        <v>0</v>
      </c>
      <c r="BL75" s="78">
        <f t="shared" si="5"/>
        <v>0</v>
      </c>
      <c r="BM75" s="78">
        <f t="shared" si="5"/>
        <v>0</v>
      </c>
      <c r="BN75" s="78">
        <f t="shared" si="5"/>
        <v>0</v>
      </c>
      <c r="BO75" s="78">
        <f t="shared" si="5"/>
        <v>0</v>
      </c>
      <c r="BP75" s="78">
        <f t="shared" si="5"/>
        <v>0</v>
      </c>
      <c r="BQ75" s="78">
        <f t="shared" si="5"/>
        <v>0</v>
      </c>
      <c r="BR75" s="78">
        <f t="shared" si="5"/>
        <v>0</v>
      </c>
      <c r="BS75" s="78">
        <f t="shared" si="5"/>
        <v>0</v>
      </c>
      <c r="BT75" s="78">
        <f t="shared" ref="BT75:CN77" si="6">IF((AND(BT$73&gt;=$E22,$F22&gt;=BT$73)),$D22/($F22-$E22+1),0)</f>
        <v>0</v>
      </c>
      <c r="BU75" s="78">
        <f t="shared" si="6"/>
        <v>0</v>
      </c>
      <c r="BV75" s="78">
        <f t="shared" si="6"/>
        <v>0</v>
      </c>
      <c r="BW75" s="78">
        <f t="shared" si="6"/>
        <v>0</v>
      </c>
      <c r="BX75" s="78">
        <f t="shared" si="6"/>
        <v>0</v>
      </c>
      <c r="BY75" s="78">
        <f t="shared" si="6"/>
        <v>0</v>
      </c>
      <c r="BZ75" s="78">
        <f t="shared" si="6"/>
        <v>0</v>
      </c>
      <c r="CA75" s="78">
        <f t="shared" si="6"/>
        <v>0</v>
      </c>
      <c r="CB75" s="78">
        <f t="shared" si="6"/>
        <v>0</v>
      </c>
      <c r="CC75" s="78">
        <f t="shared" si="6"/>
        <v>0</v>
      </c>
      <c r="CD75" s="78">
        <f t="shared" si="6"/>
        <v>0</v>
      </c>
      <c r="CE75" s="78">
        <f t="shared" si="6"/>
        <v>0</v>
      </c>
      <c r="CF75" s="78">
        <f t="shared" si="6"/>
        <v>0</v>
      </c>
      <c r="CG75" s="78">
        <f t="shared" si="6"/>
        <v>0</v>
      </c>
      <c r="CH75" s="78">
        <f t="shared" si="6"/>
        <v>0</v>
      </c>
      <c r="CI75" s="78">
        <f t="shared" si="6"/>
        <v>0</v>
      </c>
      <c r="CJ75" s="78">
        <f t="shared" si="6"/>
        <v>0</v>
      </c>
      <c r="CK75" s="78">
        <f t="shared" si="6"/>
        <v>0</v>
      </c>
      <c r="CL75" s="78">
        <f t="shared" si="6"/>
        <v>0</v>
      </c>
      <c r="CM75" s="78">
        <f t="shared" si="6"/>
        <v>0</v>
      </c>
      <c r="CN75" s="78">
        <f t="shared" si="6"/>
        <v>0</v>
      </c>
    </row>
    <row r="76" spans="1:92" x14ac:dyDescent="0.95">
      <c r="D76" s="76" t="s">
        <v>24</v>
      </c>
      <c r="E76" s="76"/>
      <c r="F76" s="76"/>
      <c r="G76" s="78">
        <f>IF((AND(G$73&gt;=$E23,$F23&gt;=G$73)),$D23/($F23-$E23+1),0)</f>
        <v>0</v>
      </c>
      <c r="H76" s="78">
        <f t="shared" si="5"/>
        <v>0</v>
      </c>
      <c r="I76" s="78">
        <f t="shared" si="5"/>
        <v>0</v>
      </c>
      <c r="J76" s="78">
        <f t="shared" si="5"/>
        <v>250000</v>
      </c>
      <c r="K76" s="78">
        <f t="shared" si="5"/>
        <v>250000</v>
      </c>
      <c r="L76" s="78">
        <f t="shared" si="5"/>
        <v>250000</v>
      </c>
      <c r="M76" s="78">
        <f t="shared" si="5"/>
        <v>250000</v>
      </c>
      <c r="N76" s="78">
        <f t="shared" si="5"/>
        <v>250000</v>
      </c>
      <c r="O76" s="78">
        <f t="shared" si="5"/>
        <v>250000</v>
      </c>
      <c r="P76" s="78">
        <f t="shared" si="5"/>
        <v>250000</v>
      </c>
      <c r="Q76" s="78">
        <f t="shared" si="5"/>
        <v>250000</v>
      </c>
      <c r="R76" s="78">
        <f t="shared" si="5"/>
        <v>0</v>
      </c>
      <c r="S76" s="78">
        <f t="shared" si="5"/>
        <v>0</v>
      </c>
      <c r="T76" s="78">
        <f t="shared" si="5"/>
        <v>0</v>
      </c>
      <c r="U76" s="78">
        <f t="shared" si="5"/>
        <v>0</v>
      </c>
      <c r="V76" s="78">
        <f t="shared" si="5"/>
        <v>0</v>
      </c>
      <c r="W76" s="78">
        <f t="shared" si="5"/>
        <v>0</v>
      </c>
      <c r="X76" s="78">
        <f t="shared" si="5"/>
        <v>0</v>
      </c>
      <c r="Y76" s="78">
        <f t="shared" si="5"/>
        <v>0</v>
      </c>
      <c r="Z76" s="78">
        <f t="shared" si="5"/>
        <v>0</v>
      </c>
      <c r="AA76" s="78">
        <f t="shared" si="5"/>
        <v>0</v>
      </c>
      <c r="AB76" s="78">
        <f t="shared" si="5"/>
        <v>0</v>
      </c>
      <c r="AC76" s="78">
        <f t="shared" si="5"/>
        <v>0</v>
      </c>
      <c r="AD76" s="78">
        <f t="shared" si="5"/>
        <v>0</v>
      </c>
      <c r="AE76" s="78">
        <f t="shared" si="5"/>
        <v>0</v>
      </c>
      <c r="AF76" s="78">
        <f t="shared" si="5"/>
        <v>0</v>
      </c>
      <c r="AG76" s="78">
        <f t="shared" si="5"/>
        <v>0</v>
      </c>
      <c r="AH76" s="78">
        <f t="shared" si="5"/>
        <v>0</v>
      </c>
      <c r="AI76" s="78">
        <f t="shared" si="5"/>
        <v>0</v>
      </c>
      <c r="AJ76" s="78">
        <f t="shared" si="5"/>
        <v>0</v>
      </c>
      <c r="AK76" s="78">
        <f t="shared" si="5"/>
        <v>0</v>
      </c>
      <c r="AL76" s="78">
        <f t="shared" si="5"/>
        <v>0</v>
      </c>
      <c r="AM76" s="78">
        <f t="shared" si="5"/>
        <v>0</v>
      </c>
      <c r="AN76" s="78">
        <f t="shared" si="5"/>
        <v>0</v>
      </c>
      <c r="AO76" s="78">
        <f t="shared" si="5"/>
        <v>0</v>
      </c>
      <c r="AP76" s="78">
        <f t="shared" si="5"/>
        <v>0</v>
      </c>
      <c r="AQ76" s="78">
        <f t="shared" si="5"/>
        <v>0</v>
      </c>
      <c r="AR76" s="78">
        <f t="shared" si="5"/>
        <v>0</v>
      </c>
      <c r="AS76" s="78">
        <f t="shared" si="5"/>
        <v>0</v>
      </c>
      <c r="AT76" s="78">
        <f t="shared" si="5"/>
        <v>0</v>
      </c>
      <c r="AU76" s="78">
        <f t="shared" si="5"/>
        <v>0</v>
      </c>
      <c r="AV76" s="78">
        <f t="shared" si="5"/>
        <v>0</v>
      </c>
      <c r="AW76" s="78">
        <f t="shared" si="5"/>
        <v>0</v>
      </c>
      <c r="AX76" s="78">
        <f t="shared" si="5"/>
        <v>0</v>
      </c>
      <c r="AY76" s="78">
        <f t="shared" si="5"/>
        <v>0</v>
      </c>
      <c r="AZ76" s="78">
        <f t="shared" si="5"/>
        <v>0</v>
      </c>
      <c r="BA76" s="78">
        <f t="shared" si="5"/>
        <v>0</v>
      </c>
      <c r="BB76" s="78">
        <f t="shared" si="5"/>
        <v>0</v>
      </c>
      <c r="BC76" s="78">
        <f t="shared" si="5"/>
        <v>0</v>
      </c>
      <c r="BD76" s="78">
        <f t="shared" si="5"/>
        <v>0</v>
      </c>
      <c r="BE76" s="78">
        <f t="shared" si="5"/>
        <v>0</v>
      </c>
      <c r="BF76" s="78">
        <f t="shared" si="5"/>
        <v>0</v>
      </c>
      <c r="BG76" s="78">
        <f t="shared" si="5"/>
        <v>0</v>
      </c>
      <c r="BH76" s="78">
        <f t="shared" si="5"/>
        <v>0</v>
      </c>
      <c r="BI76" s="78">
        <f t="shared" si="5"/>
        <v>0</v>
      </c>
      <c r="BJ76" s="78">
        <f t="shared" si="5"/>
        <v>0</v>
      </c>
      <c r="BK76" s="78">
        <f t="shared" si="5"/>
        <v>0</v>
      </c>
      <c r="BL76" s="78">
        <f t="shared" si="5"/>
        <v>0</v>
      </c>
      <c r="BM76" s="78">
        <f t="shared" si="5"/>
        <v>0</v>
      </c>
      <c r="BN76" s="78">
        <f t="shared" si="5"/>
        <v>0</v>
      </c>
      <c r="BO76" s="78">
        <f t="shared" si="5"/>
        <v>0</v>
      </c>
      <c r="BP76" s="78">
        <f t="shared" si="5"/>
        <v>0</v>
      </c>
      <c r="BQ76" s="78">
        <f t="shared" si="5"/>
        <v>0</v>
      </c>
      <c r="BR76" s="78">
        <f t="shared" si="5"/>
        <v>0</v>
      </c>
      <c r="BS76" s="78">
        <f t="shared" si="5"/>
        <v>0</v>
      </c>
      <c r="BT76" s="78">
        <f t="shared" si="6"/>
        <v>0</v>
      </c>
      <c r="BU76" s="78">
        <f t="shared" si="6"/>
        <v>0</v>
      </c>
      <c r="BV76" s="78">
        <f t="shared" si="6"/>
        <v>0</v>
      </c>
      <c r="BW76" s="78">
        <f t="shared" si="6"/>
        <v>0</v>
      </c>
      <c r="BX76" s="78">
        <f t="shared" si="6"/>
        <v>0</v>
      </c>
      <c r="BY76" s="78">
        <f t="shared" si="6"/>
        <v>0</v>
      </c>
      <c r="BZ76" s="78">
        <f t="shared" si="6"/>
        <v>0</v>
      </c>
      <c r="CA76" s="78">
        <f t="shared" si="6"/>
        <v>0</v>
      </c>
      <c r="CB76" s="78">
        <f t="shared" si="6"/>
        <v>0</v>
      </c>
      <c r="CC76" s="78">
        <f t="shared" si="6"/>
        <v>0</v>
      </c>
      <c r="CD76" s="78">
        <f t="shared" si="6"/>
        <v>0</v>
      </c>
      <c r="CE76" s="78">
        <f t="shared" si="6"/>
        <v>0</v>
      </c>
      <c r="CF76" s="78">
        <f t="shared" si="6"/>
        <v>0</v>
      </c>
      <c r="CG76" s="78">
        <f t="shared" si="6"/>
        <v>0</v>
      </c>
      <c r="CH76" s="78">
        <f t="shared" si="6"/>
        <v>0</v>
      </c>
      <c r="CI76" s="78">
        <f t="shared" si="6"/>
        <v>0</v>
      </c>
      <c r="CJ76" s="78">
        <f t="shared" si="6"/>
        <v>0</v>
      </c>
      <c r="CK76" s="78">
        <f t="shared" si="6"/>
        <v>0</v>
      </c>
      <c r="CL76" s="78">
        <f t="shared" si="6"/>
        <v>0</v>
      </c>
      <c r="CM76" s="78">
        <f t="shared" si="6"/>
        <v>0</v>
      </c>
      <c r="CN76" s="78">
        <f t="shared" si="6"/>
        <v>0</v>
      </c>
    </row>
    <row r="77" spans="1:92" x14ac:dyDescent="0.95">
      <c r="D77" s="76" t="s">
        <v>25</v>
      </c>
      <c r="E77" s="76"/>
      <c r="F77" s="76"/>
      <c r="G77" s="78">
        <f>IF((AND(G$73&gt;=$E24,$F24&gt;=G$73)),$D24/($F24-$E24+1),0)</f>
        <v>0</v>
      </c>
      <c r="H77" s="78">
        <f t="shared" si="5"/>
        <v>0</v>
      </c>
      <c r="I77" s="78">
        <f t="shared" si="5"/>
        <v>0</v>
      </c>
      <c r="J77" s="78">
        <f t="shared" si="5"/>
        <v>0</v>
      </c>
      <c r="K77" s="78">
        <f t="shared" si="5"/>
        <v>888888.88888888888</v>
      </c>
      <c r="L77" s="78">
        <f t="shared" si="5"/>
        <v>888888.88888888888</v>
      </c>
      <c r="M77" s="78">
        <f t="shared" si="5"/>
        <v>888888.88888888888</v>
      </c>
      <c r="N77" s="78">
        <f t="shared" si="5"/>
        <v>888888.88888888888</v>
      </c>
      <c r="O77" s="78">
        <f t="shared" si="5"/>
        <v>888888.88888888888</v>
      </c>
      <c r="P77" s="78">
        <f t="shared" si="5"/>
        <v>888888.88888888888</v>
      </c>
      <c r="Q77" s="78">
        <f t="shared" si="5"/>
        <v>888888.88888888888</v>
      </c>
      <c r="R77" s="78">
        <f t="shared" si="5"/>
        <v>888888.88888888888</v>
      </c>
      <c r="S77" s="78">
        <f t="shared" si="5"/>
        <v>888888.88888888888</v>
      </c>
      <c r="T77" s="78">
        <f t="shared" si="5"/>
        <v>0</v>
      </c>
      <c r="U77" s="78">
        <f t="shared" si="5"/>
        <v>0</v>
      </c>
      <c r="V77" s="78">
        <f t="shared" si="5"/>
        <v>0</v>
      </c>
      <c r="W77" s="78">
        <f t="shared" si="5"/>
        <v>0</v>
      </c>
      <c r="X77" s="78">
        <f t="shared" si="5"/>
        <v>0</v>
      </c>
      <c r="Y77" s="78">
        <f t="shared" si="5"/>
        <v>0</v>
      </c>
      <c r="Z77" s="78">
        <f t="shared" si="5"/>
        <v>0</v>
      </c>
      <c r="AA77" s="78">
        <f t="shared" si="5"/>
        <v>0</v>
      </c>
      <c r="AB77" s="78">
        <f t="shared" si="5"/>
        <v>0</v>
      </c>
      <c r="AC77" s="78">
        <f t="shared" si="5"/>
        <v>0</v>
      </c>
      <c r="AD77" s="78">
        <f t="shared" si="5"/>
        <v>0</v>
      </c>
      <c r="AE77" s="78">
        <f t="shared" si="5"/>
        <v>0</v>
      </c>
      <c r="AF77" s="78">
        <f t="shared" si="5"/>
        <v>0</v>
      </c>
      <c r="AG77" s="78">
        <f t="shared" si="5"/>
        <v>0</v>
      </c>
      <c r="AH77" s="78">
        <f t="shared" si="5"/>
        <v>0</v>
      </c>
      <c r="AI77" s="78">
        <f t="shared" si="5"/>
        <v>0</v>
      </c>
      <c r="AJ77" s="78">
        <f t="shared" si="5"/>
        <v>0</v>
      </c>
      <c r="AK77" s="78">
        <f t="shared" si="5"/>
        <v>0</v>
      </c>
      <c r="AL77" s="78">
        <f t="shared" si="5"/>
        <v>0</v>
      </c>
      <c r="AM77" s="78">
        <f t="shared" si="5"/>
        <v>0</v>
      </c>
      <c r="AN77" s="78">
        <f t="shared" si="5"/>
        <v>0</v>
      </c>
      <c r="AO77" s="78">
        <f t="shared" si="5"/>
        <v>0</v>
      </c>
      <c r="AP77" s="78">
        <f t="shared" si="5"/>
        <v>0</v>
      </c>
      <c r="AQ77" s="78">
        <f t="shared" si="5"/>
        <v>0</v>
      </c>
      <c r="AR77" s="78">
        <f t="shared" si="5"/>
        <v>0</v>
      </c>
      <c r="AS77" s="78">
        <f t="shared" si="5"/>
        <v>0</v>
      </c>
      <c r="AT77" s="78">
        <f t="shared" si="5"/>
        <v>0</v>
      </c>
      <c r="AU77" s="78">
        <f t="shared" si="5"/>
        <v>0</v>
      </c>
      <c r="AV77" s="78">
        <f t="shared" si="5"/>
        <v>0</v>
      </c>
      <c r="AW77" s="78">
        <f t="shared" si="5"/>
        <v>0</v>
      </c>
      <c r="AX77" s="78">
        <f t="shared" si="5"/>
        <v>0</v>
      </c>
      <c r="AY77" s="78">
        <f t="shared" si="5"/>
        <v>0</v>
      </c>
      <c r="AZ77" s="78">
        <f t="shared" si="5"/>
        <v>0</v>
      </c>
      <c r="BA77" s="78">
        <f t="shared" si="5"/>
        <v>0</v>
      </c>
      <c r="BB77" s="78">
        <f t="shared" si="5"/>
        <v>0</v>
      </c>
      <c r="BC77" s="78">
        <f t="shared" si="5"/>
        <v>0</v>
      </c>
      <c r="BD77" s="78">
        <f t="shared" si="5"/>
        <v>0</v>
      </c>
      <c r="BE77" s="78">
        <f t="shared" si="5"/>
        <v>0</v>
      </c>
      <c r="BF77" s="78">
        <f t="shared" si="5"/>
        <v>0</v>
      </c>
      <c r="BG77" s="78">
        <f t="shared" si="5"/>
        <v>0</v>
      </c>
      <c r="BH77" s="78">
        <f t="shared" si="5"/>
        <v>0</v>
      </c>
      <c r="BI77" s="78">
        <f t="shared" si="5"/>
        <v>0</v>
      </c>
      <c r="BJ77" s="78">
        <f t="shared" si="5"/>
        <v>0</v>
      </c>
      <c r="BK77" s="78">
        <f t="shared" si="5"/>
        <v>0</v>
      </c>
      <c r="BL77" s="78">
        <f t="shared" si="5"/>
        <v>0</v>
      </c>
      <c r="BM77" s="78">
        <f t="shared" si="5"/>
        <v>0</v>
      </c>
      <c r="BN77" s="78">
        <f t="shared" si="5"/>
        <v>0</v>
      </c>
      <c r="BO77" s="78">
        <f t="shared" si="5"/>
        <v>0</v>
      </c>
      <c r="BP77" s="78">
        <f t="shared" si="5"/>
        <v>0</v>
      </c>
      <c r="BQ77" s="78">
        <f t="shared" si="5"/>
        <v>0</v>
      </c>
      <c r="BR77" s="78">
        <f t="shared" si="5"/>
        <v>0</v>
      </c>
      <c r="BS77" s="78">
        <f t="shared" si="5"/>
        <v>0</v>
      </c>
      <c r="BT77" s="78">
        <f t="shared" si="6"/>
        <v>0</v>
      </c>
      <c r="BU77" s="78">
        <f t="shared" si="6"/>
        <v>0</v>
      </c>
      <c r="BV77" s="78">
        <f t="shared" si="6"/>
        <v>0</v>
      </c>
      <c r="BW77" s="78">
        <f t="shared" si="6"/>
        <v>0</v>
      </c>
      <c r="BX77" s="78">
        <f t="shared" si="6"/>
        <v>0</v>
      </c>
      <c r="BY77" s="78">
        <f t="shared" si="6"/>
        <v>0</v>
      </c>
      <c r="BZ77" s="78">
        <f t="shared" si="6"/>
        <v>0</v>
      </c>
      <c r="CA77" s="78">
        <f t="shared" si="6"/>
        <v>0</v>
      </c>
      <c r="CB77" s="78">
        <f t="shared" si="6"/>
        <v>0</v>
      </c>
      <c r="CC77" s="78">
        <f t="shared" si="6"/>
        <v>0</v>
      </c>
      <c r="CD77" s="78">
        <f t="shared" si="6"/>
        <v>0</v>
      </c>
      <c r="CE77" s="78">
        <f t="shared" si="6"/>
        <v>0</v>
      </c>
      <c r="CF77" s="78">
        <f t="shared" si="6"/>
        <v>0</v>
      </c>
      <c r="CG77" s="78">
        <f t="shared" si="6"/>
        <v>0</v>
      </c>
      <c r="CH77" s="78">
        <f t="shared" si="6"/>
        <v>0</v>
      </c>
      <c r="CI77" s="78">
        <f t="shared" si="6"/>
        <v>0</v>
      </c>
      <c r="CJ77" s="78">
        <f t="shared" si="6"/>
        <v>0</v>
      </c>
      <c r="CK77" s="78">
        <f t="shared" si="6"/>
        <v>0</v>
      </c>
      <c r="CL77" s="78">
        <f t="shared" si="6"/>
        <v>0</v>
      </c>
      <c r="CM77" s="78">
        <f t="shared" si="6"/>
        <v>0</v>
      </c>
      <c r="CN77" s="78">
        <f t="shared" si="6"/>
        <v>0</v>
      </c>
    </row>
    <row r="78" spans="1:92" x14ac:dyDescent="0.95">
      <c r="D78" s="76" t="s">
        <v>26</v>
      </c>
      <c r="E78" s="76"/>
      <c r="F78" s="76"/>
      <c r="G78" s="78">
        <f t="shared" ref="G78:BR78" si="7">IF((AND(G$73&gt;=$E25,$F25&gt;=G$73)),$D25/($F25-$E25+1),0)</f>
        <v>0</v>
      </c>
      <c r="H78" s="78">
        <f t="shared" si="7"/>
        <v>0</v>
      </c>
      <c r="I78" s="78">
        <f t="shared" si="7"/>
        <v>0</v>
      </c>
      <c r="J78" s="78">
        <f t="shared" si="7"/>
        <v>0</v>
      </c>
      <c r="K78" s="78">
        <f t="shared" si="7"/>
        <v>0</v>
      </c>
      <c r="L78" s="78">
        <f t="shared" si="7"/>
        <v>0</v>
      </c>
      <c r="M78" s="78">
        <f t="shared" si="7"/>
        <v>0</v>
      </c>
      <c r="N78" s="78">
        <f t="shared" si="7"/>
        <v>0</v>
      </c>
      <c r="O78" s="78">
        <f t="shared" si="7"/>
        <v>0</v>
      </c>
      <c r="P78" s="78">
        <f t="shared" si="7"/>
        <v>0</v>
      </c>
      <c r="Q78" s="78">
        <f t="shared" si="7"/>
        <v>0</v>
      </c>
      <c r="R78" s="78">
        <f t="shared" si="7"/>
        <v>0</v>
      </c>
      <c r="S78" s="78">
        <f t="shared" si="7"/>
        <v>32500</v>
      </c>
      <c r="T78" s="78">
        <f t="shared" si="7"/>
        <v>32500</v>
      </c>
      <c r="U78" s="78">
        <f t="shared" si="7"/>
        <v>32500</v>
      </c>
      <c r="V78" s="78">
        <f t="shared" si="7"/>
        <v>32500</v>
      </c>
      <c r="W78" s="78">
        <f t="shared" si="7"/>
        <v>32500</v>
      </c>
      <c r="X78" s="78">
        <f t="shared" si="7"/>
        <v>32500</v>
      </c>
      <c r="Y78" s="78">
        <f t="shared" si="7"/>
        <v>32500</v>
      </c>
      <c r="Z78" s="78">
        <f t="shared" si="7"/>
        <v>32500</v>
      </c>
      <c r="AA78" s="78">
        <f t="shared" si="7"/>
        <v>32500</v>
      </c>
      <c r="AB78" s="78">
        <f t="shared" si="7"/>
        <v>32500</v>
      </c>
      <c r="AC78" s="78">
        <f t="shared" si="7"/>
        <v>0</v>
      </c>
      <c r="AD78" s="78">
        <f t="shared" si="7"/>
        <v>0</v>
      </c>
      <c r="AE78" s="78">
        <f t="shared" si="7"/>
        <v>0</v>
      </c>
      <c r="AF78" s="78">
        <f t="shared" si="7"/>
        <v>0</v>
      </c>
      <c r="AG78" s="78">
        <f t="shared" si="7"/>
        <v>0</v>
      </c>
      <c r="AH78" s="78">
        <f t="shared" si="7"/>
        <v>0</v>
      </c>
      <c r="AI78" s="78">
        <f t="shared" si="7"/>
        <v>0</v>
      </c>
      <c r="AJ78" s="78">
        <f t="shared" si="7"/>
        <v>0</v>
      </c>
      <c r="AK78" s="78">
        <f t="shared" si="7"/>
        <v>0</v>
      </c>
      <c r="AL78" s="78">
        <f t="shared" si="7"/>
        <v>0</v>
      </c>
      <c r="AM78" s="78">
        <f t="shared" si="7"/>
        <v>0</v>
      </c>
      <c r="AN78" s="78">
        <f t="shared" si="7"/>
        <v>0</v>
      </c>
      <c r="AO78" s="78">
        <f t="shared" si="7"/>
        <v>0</v>
      </c>
      <c r="AP78" s="78">
        <f t="shared" si="7"/>
        <v>0</v>
      </c>
      <c r="AQ78" s="78">
        <f t="shared" si="7"/>
        <v>0</v>
      </c>
      <c r="AR78" s="78">
        <f t="shared" si="7"/>
        <v>0</v>
      </c>
      <c r="AS78" s="78">
        <f t="shared" si="7"/>
        <v>0</v>
      </c>
      <c r="AT78" s="78">
        <f t="shared" si="7"/>
        <v>0</v>
      </c>
      <c r="AU78" s="78">
        <f t="shared" si="7"/>
        <v>0</v>
      </c>
      <c r="AV78" s="78">
        <f t="shared" si="7"/>
        <v>0</v>
      </c>
      <c r="AW78" s="78">
        <f t="shared" si="7"/>
        <v>0</v>
      </c>
      <c r="AX78" s="78">
        <f t="shared" si="7"/>
        <v>0</v>
      </c>
      <c r="AY78" s="78">
        <f t="shared" si="7"/>
        <v>0</v>
      </c>
      <c r="AZ78" s="78">
        <f t="shared" si="7"/>
        <v>0</v>
      </c>
      <c r="BA78" s="78">
        <f t="shared" si="7"/>
        <v>0</v>
      </c>
      <c r="BB78" s="78">
        <f t="shared" si="7"/>
        <v>0</v>
      </c>
      <c r="BC78" s="78">
        <f t="shared" si="7"/>
        <v>0</v>
      </c>
      <c r="BD78" s="78">
        <f t="shared" si="7"/>
        <v>0</v>
      </c>
      <c r="BE78" s="78">
        <f t="shared" si="7"/>
        <v>0</v>
      </c>
      <c r="BF78" s="78">
        <f t="shared" si="7"/>
        <v>0</v>
      </c>
      <c r="BG78" s="78">
        <f t="shared" si="7"/>
        <v>0</v>
      </c>
      <c r="BH78" s="78">
        <f t="shared" si="7"/>
        <v>0</v>
      </c>
      <c r="BI78" s="78">
        <f t="shared" si="7"/>
        <v>0</v>
      </c>
      <c r="BJ78" s="78">
        <f t="shared" si="7"/>
        <v>0</v>
      </c>
      <c r="BK78" s="78">
        <f t="shared" si="7"/>
        <v>0</v>
      </c>
      <c r="BL78" s="78">
        <f t="shared" si="7"/>
        <v>0</v>
      </c>
      <c r="BM78" s="78">
        <f t="shared" si="7"/>
        <v>0</v>
      </c>
      <c r="BN78" s="78">
        <f t="shared" si="7"/>
        <v>0</v>
      </c>
      <c r="BO78" s="78">
        <f t="shared" si="7"/>
        <v>0</v>
      </c>
      <c r="BP78" s="78">
        <f t="shared" si="7"/>
        <v>0</v>
      </c>
      <c r="BQ78" s="78">
        <f t="shared" si="7"/>
        <v>0</v>
      </c>
      <c r="BR78" s="78">
        <f t="shared" si="7"/>
        <v>0</v>
      </c>
      <c r="BS78" s="78">
        <f t="shared" ref="BS78:CN78" si="8">IF((AND(BS$73&gt;=$E25,$F25&gt;=BS$73)),$D25/($F25-$E25+1),0)</f>
        <v>0</v>
      </c>
      <c r="BT78" s="78">
        <f t="shared" si="8"/>
        <v>0</v>
      </c>
      <c r="BU78" s="78">
        <f t="shared" si="8"/>
        <v>0</v>
      </c>
      <c r="BV78" s="78">
        <f t="shared" si="8"/>
        <v>0</v>
      </c>
      <c r="BW78" s="78">
        <f t="shared" si="8"/>
        <v>0</v>
      </c>
      <c r="BX78" s="78">
        <f t="shared" si="8"/>
        <v>0</v>
      </c>
      <c r="BY78" s="78">
        <f t="shared" si="8"/>
        <v>0</v>
      </c>
      <c r="BZ78" s="78">
        <f t="shared" si="8"/>
        <v>0</v>
      </c>
      <c r="CA78" s="78">
        <f t="shared" si="8"/>
        <v>0</v>
      </c>
      <c r="CB78" s="78">
        <f t="shared" si="8"/>
        <v>0</v>
      </c>
      <c r="CC78" s="78">
        <f t="shared" si="8"/>
        <v>0</v>
      </c>
      <c r="CD78" s="78">
        <f t="shared" si="8"/>
        <v>0</v>
      </c>
      <c r="CE78" s="78">
        <f t="shared" si="8"/>
        <v>0</v>
      </c>
      <c r="CF78" s="78">
        <f t="shared" si="8"/>
        <v>0</v>
      </c>
      <c r="CG78" s="78">
        <f t="shared" si="8"/>
        <v>0</v>
      </c>
      <c r="CH78" s="78">
        <f t="shared" si="8"/>
        <v>0</v>
      </c>
      <c r="CI78" s="78">
        <f t="shared" si="8"/>
        <v>0</v>
      </c>
      <c r="CJ78" s="78">
        <f t="shared" si="8"/>
        <v>0</v>
      </c>
      <c r="CK78" s="78">
        <f t="shared" si="8"/>
        <v>0</v>
      </c>
      <c r="CL78" s="78">
        <f t="shared" si="8"/>
        <v>0</v>
      </c>
      <c r="CM78" s="78">
        <f t="shared" si="8"/>
        <v>0</v>
      </c>
      <c r="CN78" s="78">
        <f t="shared" si="8"/>
        <v>0</v>
      </c>
    </row>
    <row r="79" spans="1:92" x14ac:dyDescent="0.95">
      <c r="D79" s="76" t="s">
        <v>27</v>
      </c>
      <c r="E79" s="76"/>
      <c r="F79" s="76"/>
      <c r="G79" s="78">
        <f t="shared" ref="G79:BR79" si="9">IF((AND(G$73&gt;=$E26,$F26&gt;=G$73)),$D26/($F26-$E26+1),0)</f>
        <v>0</v>
      </c>
      <c r="H79" s="78">
        <f t="shared" si="9"/>
        <v>0</v>
      </c>
      <c r="I79" s="78">
        <f t="shared" si="9"/>
        <v>0</v>
      </c>
      <c r="J79" s="78">
        <f t="shared" si="9"/>
        <v>0</v>
      </c>
      <c r="K79" s="78">
        <f t="shared" si="9"/>
        <v>0</v>
      </c>
      <c r="L79" s="78">
        <f t="shared" si="9"/>
        <v>0</v>
      </c>
      <c r="M79" s="78">
        <f t="shared" si="9"/>
        <v>0</v>
      </c>
      <c r="N79" s="78">
        <f t="shared" si="9"/>
        <v>0</v>
      </c>
      <c r="O79" s="78">
        <f t="shared" si="9"/>
        <v>0</v>
      </c>
      <c r="P79" s="78">
        <f t="shared" si="9"/>
        <v>192307.69230769231</v>
      </c>
      <c r="Q79" s="78">
        <f t="shared" si="9"/>
        <v>192307.69230769231</v>
      </c>
      <c r="R79" s="78">
        <f t="shared" si="9"/>
        <v>192307.69230769231</v>
      </c>
      <c r="S79" s="78">
        <f t="shared" si="9"/>
        <v>192307.69230769231</v>
      </c>
      <c r="T79" s="78">
        <f t="shared" si="9"/>
        <v>192307.69230769231</v>
      </c>
      <c r="U79" s="78">
        <f t="shared" si="9"/>
        <v>192307.69230769231</v>
      </c>
      <c r="V79" s="78">
        <f t="shared" si="9"/>
        <v>192307.69230769231</v>
      </c>
      <c r="W79" s="78">
        <f t="shared" si="9"/>
        <v>192307.69230769231</v>
      </c>
      <c r="X79" s="78">
        <f t="shared" si="9"/>
        <v>192307.69230769231</v>
      </c>
      <c r="Y79" s="78">
        <f t="shared" si="9"/>
        <v>192307.69230769231</v>
      </c>
      <c r="Z79" s="78">
        <f t="shared" si="9"/>
        <v>192307.69230769231</v>
      </c>
      <c r="AA79" s="78">
        <f t="shared" si="9"/>
        <v>192307.69230769231</v>
      </c>
      <c r="AB79" s="78">
        <f t="shared" si="9"/>
        <v>192307.69230769231</v>
      </c>
      <c r="AC79" s="78">
        <f t="shared" si="9"/>
        <v>0</v>
      </c>
      <c r="AD79" s="78">
        <f t="shared" si="9"/>
        <v>0</v>
      </c>
      <c r="AE79" s="78">
        <f t="shared" si="9"/>
        <v>0</v>
      </c>
      <c r="AF79" s="78">
        <f t="shared" si="9"/>
        <v>0</v>
      </c>
      <c r="AG79" s="78">
        <f t="shared" si="9"/>
        <v>0</v>
      </c>
      <c r="AH79" s="78">
        <f t="shared" si="9"/>
        <v>0</v>
      </c>
      <c r="AI79" s="78">
        <f t="shared" si="9"/>
        <v>0</v>
      </c>
      <c r="AJ79" s="78">
        <f t="shared" si="9"/>
        <v>0</v>
      </c>
      <c r="AK79" s="78">
        <f t="shared" si="9"/>
        <v>0</v>
      </c>
      <c r="AL79" s="78">
        <f t="shared" si="9"/>
        <v>0</v>
      </c>
      <c r="AM79" s="78">
        <f t="shared" si="9"/>
        <v>0</v>
      </c>
      <c r="AN79" s="78">
        <f t="shared" si="9"/>
        <v>0</v>
      </c>
      <c r="AO79" s="78">
        <f t="shared" si="9"/>
        <v>0</v>
      </c>
      <c r="AP79" s="78">
        <f t="shared" si="9"/>
        <v>0</v>
      </c>
      <c r="AQ79" s="78">
        <f t="shared" si="9"/>
        <v>0</v>
      </c>
      <c r="AR79" s="78">
        <f t="shared" si="9"/>
        <v>0</v>
      </c>
      <c r="AS79" s="78">
        <f t="shared" si="9"/>
        <v>0</v>
      </c>
      <c r="AT79" s="78">
        <f t="shared" si="9"/>
        <v>0</v>
      </c>
      <c r="AU79" s="78">
        <f t="shared" si="9"/>
        <v>0</v>
      </c>
      <c r="AV79" s="78">
        <f t="shared" si="9"/>
        <v>0</v>
      </c>
      <c r="AW79" s="78">
        <f t="shared" si="9"/>
        <v>0</v>
      </c>
      <c r="AX79" s="78">
        <f t="shared" si="9"/>
        <v>0</v>
      </c>
      <c r="AY79" s="78">
        <f t="shared" si="9"/>
        <v>0</v>
      </c>
      <c r="AZ79" s="78">
        <f t="shared" si="9"/>
        <v>0</v>
      </c>
      <c r="BA79" s="78">
        <f t="shared" si="9"/>
        <v>0</v>
      </c>
      <c r="BB79" s="78">
        <f t="shared" si="9"/>
        <v>0</v>
      </c>
      <c r="BC79" s="78">
        <f t="shared" si="9"/>
        <v>0</v>
      </c>
      <c r="BD79" s="78">
        <f t="shared" si="9"/>
        <v>0</v>
      </c>
      <c r="BE79" s="78">
        <f t="shared" si="9"/>
        <v>0</v>
      </c>
      <c r="BF79" s="78">
        <f t="shared" si="9"/>
        <v>0</v>
      </c>
      <c r="BG79" s="78">
        <f t="shared" si="9"/>
        <v>0</v>
      </c>
      <c r="BH79" s="78">
        <f t="shared" si="9"/>
        <v>0</v>
      </c>
      <c r="BI79" s="78">
        <f t="shared" si="9"/>
        <v>0</v>
      </c>
      <c r="BJ79" s="78">
        <f t="shared" si="9"/>
        <v>0</v>
      </c>
      <c r="BK79" s="78">
        <f t="shared" si="9"/>
        <v>0</v>
      </c>
      <c r="BL79" s="78">
        <f t="shared" si="9"/>
        <v>0</v>
      </c>
      <c r="BM79" s="78">
        <f t="shared" si="9"/>
        <v>0</v>
      </c>
      <c r="BN79" s="78">
        <f t="shared" si="9"/>
        <v>0</v>
      </c>
      <c r="BO79" s="78">
        <f t="shared" si="9"/>
        <v>0</v>
      </c>
      <c r="BP79" s="78">
        <f t="shared" si="9"/>
        <v>0</v>
      </c>
      <c r="BQ79" s="78">
        <f t="shared" si="9"/>
        <v>0</v>
      </c>
      <c r="BR79" s="78">
        <f t="shared" si="9"/>
        <v>0</v>
      </c>
      <c r="BS79" s="78">
        <f t="shared" ref="BS79:CN79" si="10">IF((AND(BS$73&gt;=$E26,$F26&gt;=BS$73)),$D26/($F26-$E26+1),0)</f>
        <v>0</v>
      </c>
      <c r="BT79" s="78">
        <f t="shared" si="10"/>
        <v>0</v>
      </c>
      <c r="BU79" s="78">
        <f t="shared" si="10"/>
        <v>0</v>
      </c>
      <c r="BV79" s="78">
        <f t="shared" si="10"/>
        <v>0</v>
      </c>
      <c r="BW79" s="78">
        <f t="shared" si="10"/>
        <v>0</v>
      </c>
      <c r="BX79" s="78">
        <f t="shared" si="10"/>
        <v>0</v>
      </c>
      <c r="BY79" s="78">
        <f t="shared" si="10"/>
        <v>0</v>
      </c>
      <c r="BZ79" s="78">
        <f t="shared" si="10"/>
        <v>0</v>
      </c>
      <c r="CA79" s="78">
        <f t="shared" si="10"/>
        <v>0</v>
      </c>
      <c r="CB79" s="78">
        <f t="shared" si="10"/>
        <v>0</v>
      </c>
      <c r="CC79" s="78">
        <f t="shared" si="10"/>
        <v>0</v>
      </c>
      <c r="CD79" s="78">
        <f t="shared" si="10"/>
        <v>0</v>
      </c>
      <c r="CE79" s="78">
        <f t="shared" si="10"/>
        <v>0</v>
      </c>
      <c r="CF79" s="78">
        <f t="shared" si="10"/>
        <v>0</v>
      </c>
      <c r="CG79" s="78">
        <f t="shared" si="10"/>
        <v>0</v>
      </c>
      <c r="CH79" s="78">
        <f t="shared" si="10"/>
        <v>0</v>
      </c>
      <c r="CI79" s="78">
        <f t="shared" si="10"/>
        <v>0</v>
      </c>
      <c r="CJ79" s="78">
        <f t="shared" si="10"/>
        <v>0</v>
      </c>
      <c r="CK79" s="78">
        <f t="shared" si="10"/>
        <v>0</v>
      </c>
      <c r="CL79" s="78">
        <f t="shared" si="10"/>
        <v>0</v>
      </c>
      <c r="CM79" s="78">
        <f t="shared" si="10"/>
        <v>0</v>
      </c>
      <c r="CN79" s="78">
        <f t="shared" si="10"/>
        <v>0</v>
      </c>
    </row>
    <row r="80" spans="1:92" x14ac:dyDescent="0.95">
      <c r="D80" s="76" t="s">
        <v>30</v>
      </c>
      <c r="E80" s="76"/>
      <c r="F80" s="76"/>
      <c r="G80" s="78">
        <f>IF((AND(G$73&gt;=$E29,$F29&gt;=G$73)),$D29/($F29-$E29+1),0)</f>
        <v>0</v>
      </c>
      <c r="H80" s="78">
        <f t="shared" ref="H80:BS80" si="11">IF((AND(H$73&gt;=$E29,$F29&gt;=H$73)),$D29/($F29-$E29+1),0)</f>
        <v>0</v>
      </c>
      <c r="I80" s="78">
        <f t="shared" si="11"/>
        <v>0</v>
      </c>
      <c r="J80" s="78">
        <f t="shared" si="11"/>
        <v>0</v>
      </c>
      <c r="K80" s="78">
        <f t="shared" si="11"/>
        <v>0</v>
      </c>
      <c r="L80" s="78">
        <f t="shared" si="11"/>
        <v>0</v>
      </c>
      <c r="M80" s="78">
        <f t="shared" si="11"/>
        <v>0</v>
      </c>
      <c r="N80" s="78">
        <f t="shared" si="11"/>
        <v>0</v>
      </c>
      <c r="O80" s="78">
        <f t="shared" si="11"/>
        <v>0</v>
      </c>
      <c r="P80" s="78">
        <f t="shared" si="11"/>
        <v>84615.38461538461</v>
      </c>
      <c r="Q80" s="78">
        <f t="shared" si="11"/>
        <v>84615.38461538461</v>
      </c>
      <c r="R80" s="78">
        <f t="shared" si="11"/>
        <v>84615.38461538461</v>
      </c>
      <c r="S80" s="78">
        <f t="shared" si="11"/>
        <v>84615.38461538461</v>
      </c>
      <c r="T80" s="78">
        <f t="shared" si="11"/>
        <v>84615.38461538461</v>
      </c>
      <c r="U80" s="78">
        <f t="shared" si="11"/>
        <v>84615.38461538461</v>
      </c>
      <c r="V80" s="78">
        <f t="shared" si="11"/>
        <v>84615.38461538461</v>
      </c>
      <c r="W80" s="78">
        <f t="shared" si="11"/>
        <v>84615.38461538461</v>
      </c>
      <c r="X80" s="78">
        <f t="shared" si="11"/>
        <v>84615.38461538461</v>
      </c>
      <c r="Y80" s="78">
        <f t="shared" si="11"/>
        <v>84615.38461538461</v>
      </c>
      <c r="Z80" s="78">
        <f t="shared" si="11"/>
        <v>84615.38461538461</v>
      </c>
      <c r="AA80" s="78">
        <f t="shared" si="11"/>
        <v>84615.38461538461</v>
      </c>
      <c r="AB80" s="78">
        <f t="shared" si="11"/>
        <v>84615.38461538461</v>
      </c>
      <c r="AC80" s="78">
        <f t="shared" si="11"/>
        <v>0</v>
      </c>
      <c r="AD80" s="78">
        <f t="shared" si="11"/>
        <v>0</v>
      </c>
      <c r="AE80" s="78">
        <f t="shared" si="11"/>
        <v>0</v>
      </c>
      <c r="AF80" s="78">
        <f t="shared" si="11"/>
        <v>0</v>
      </c>
      <c r="AG80" s="78">
        <f t="shared" si="11"/>
        <v>0</v>
      </c>
      <c r="AH80" s="78">
        <f t="shared" si="11"/>
        <v>0</v>
      </c>
      <c r="AI80" s="78">
        <f t="shared" si="11"/>
        <v>0</v>
      </c>
      <c r="AJ80" s="78">
        <f t="shared" si="11"/>
        <v>0</v>
      </c>
      <c r="AK80" s="78">
        <f t="shared" si="11"/>
        <v>0</v>
      </c>
      <c r="AL80" s="78">
        <f t="shared" si="11"/>
        <v>0</v>
      </c>
      <c r="AM80" s="78">
        <f t="shared" si="11"/>
        <v>0</v>
      </c>
      <c r="AN80" s="78">
        <f t="shared" si="11"/>
        <v>0</v>
      </c>
      <c r="AO80" s="78">
        <f t="shared" si="11"/>
        <v>0</v>
      </c>
      <c r="AP80" s="78">
        <f t="shared" si="11"/>
        <v>0</v>
      </c>
      <c r="AQ80" s="78">
        <f t="shared" si="11"/>
        <v>0</v>
      </c>
      <c r="AR80" s="78">
        <f t="shared" si="11"/>
        <v>0</v>
      </c>
      <c r="AS80" s="78">
        <f t="shared" si="11"/>
        <v>0</v>
      </c>
      <c r="AT80" s="78">
        <f t="shared" si="11"/>
        <v>0</v>
      </c>
      <c r="AU80" s="78">
        <f t="shared" si="11"/>
        <v>0</v>
      </c>
      <c r="AV80" s="78">
        <f t="shared" si="11"/>
        <v>0</v>
      </c>
      <c r="AW80" s="78">
        <f t="shared" si="11"/>
        <v>0</v>
      </c>
      <c r="AX80" s="78">
        <f t="shared" si="11"/>
        <v>0</v>
      </c>
      <c r="AY80" s="78">
        <f t="shared" si="11"/>
        <v>0</v>
      </c>
      <c r="AZ80" s="78">
        <f t="shared" si="11"/>
        <v>0</v>
      </c>
      <c r="BA80" s="78">
        <f t="shared" si="11"/>
        <v>0</v>
      </c>
      <c r="BB80" s="78">
        <f t="shared" si="11"/>
        <v>0</v>
      </c>
      <c r="BC80" s="78">
        <f t="shared" si="11"/>
        <v>0</v>
      </c>
      <c r="BD80" s="78">
        <f t="shared" si="11"/>
        <v>0</v>
      </c>
      <c r="BE80" s="78">
        <f t="shared" si="11"/>
        <v>0</v>
      </c>
      <c r="BF80" s="78">
        <f t="shared" si="11"/>
        <v>0</v>
      </c>
      <c r="BG80" s="78">
        <f t="shared" si="11"/>
        <v>0</v>
      </c>
      <c r="BH80" s="78">
        <f t="shared" si="11"/>
        <v>0</v>
      </c>
      <c r="BI80" s="78">
        <f t="shared" si="11"/>
        <v>0</v>
      </c>
      <c r="BJ80" s="78">
        <f t="shared" si="11"/>
        <v>0</v>
      </c>
      <c r="BK80" s="78">
        <f t="shared" si="11"/>
        <v>0</v>
      </c>
      <c r="BL80" s="78">
        <f t="shared" si="11"/>
        <v>0</v>
      </c>
      <c r="BM80" s="78">
        <f t="shared" si="11"/>
        <v>0</v>
      </c>
      <c r="BN80" s="78">
        <f t="shared" si="11"/>
        <v>0</v>
      </c>
      <c r="BO80" s="78">
        <f t="shared" si="11"/>
        <v>0</v>
      </c>
      <c r="BP80" s="78">
        <f t="shared" si="11"/>
        <v>0</v>
      </c>
      <c r="BQ80" s="78">
        <f t="shared" si="11"/>
        <v>0</v>
      </c>
      <c r="BR80" s="78">
        <f t="shared" si="11"/>
        <v>0</v>
      </c>
      <c r="BS80" s="78">
        <f t="shared" si="11"/>
        <v>0</v>
      </c>
      <c r="BT80" s="78">
        <f t="shared" ref="BT80:CN80" si="12">IF((AND(BT$73&gt;=$E29,$F29&gt;=BT$73)),$D29/($F29-$E29+1),0)</f>
        <v>0</v>
      </c>
      <c r="BU80" s="78">
        <f t="shared" si="12"/>
        <v>0</v>
      </c>
      <c r="BV80" s="78">
        <f t="shared" si="12"/>
        <v>0</v>
      </c>
      <c r="BW80" s="78">
        <f t="shared" si="12"/>
        <v>0</v>
      </c>
      <c r="BX80" s="78">
        <f t="shared" si="12"/>
        <v>0</v>
      </c>
      <c r="BY80" s="78">
        <f t="shared" si="12"/>
        <v>0</v>
      </c>
      <c r="BZ80" s="78">
        <f t="shared" si="12"/>
        <v>0</v>
      </c>
      <c r="CA80" s="78">
        <f t="shared" si="12"/>
        <v>0</v>
      </c>
      <c r="CB80" s="78">
        <f t="shared" si="12"/>
        <v>0</v>
      </c>
      <c r="CC80" s="78">
        <f t="shared" si="12"/>
        <v>0</v>
      </c>
      <c r="CD80" s="78">
        <f t="shared" si="12"/>
        <v>0</v>
      </c>
      <c r="CE80" s="78">
        <f t="shared" si="12"/>
        <v>0</v>
      </c>
      <c r="CF80" s="78">
        <f t="shared" si="12"/>
        <v>0</v>
      </c>
      <c r="CG80" s="78">
        <f t="shared" si="12"/>
        <v>0</v>
      </c>
      <c r="CH80" s="78">
        <f t="shared" si="12"/>
        <v>0</v>
      </c>
      <c r="CI80" s="78">
        <f t="shared" si="12"/>
        <v>0</v>
      </c>
      <c r="CJ80" s="78">
        <f t="shared" si="12"/>
        <v>0</v>
      </c>
      <c r="CK80" s="78">
        <f t="shared" si="12"/>
        <v>0</v>
      </c>
      <c r="CL80" s="78">
        <f t="shared" si="12"/>
        <v>0</v>
      </c>
      <c r="CM80" s="78">
        <f t="shared" si="12"/>
        <v>0</v>
      </c>
      <c r="CN80" s="78">
        <f t="shared" si="12"/>
        <v>0</v>
      </c>
    </row>
    <row r="81" spans="2:92" x14ac:dyDescent="0.95">
      <c r="D81" s="76" t="s">
        <v>29</v>
      </c>
      <c r="E81" s="76"/>
      <c r="F81" s="76"/>
      <c r="G81" s="78">
        <f t="shared" ref="G81:AL81" si="13">IF((AND(G$73&gt;=$E28,$F28&gt;=G$73)),$D28/($F28-$E28+1),0)</f>
        <v>0</v>
      </c>
      <c r="H81" s="78">
        <f t="shared" si="13"/>
        <v>0</v>
      </c>
      <c r="I81" s="78">
        <f t="shared" si="13"/>
        <v>0</v>
      </c>
      <c r="J81" s="78">
        <f t="shared" si="13"/>
        <v>0</v>
      </c>
      <c r="K81" s="78">
        <f t="shared" si="13"/>
        <v>0</v>
      </c>
      <c r="L81" s="78">
        <f t="shared" si="13"/>
        <v>0</v>
      </c>
      <c r="M81" s="78">
        <f t="shared" si="13"/>
        <v>0</v>
      </c>
      <c r="N81" s="78">
        <f t="shared" si="13"/>
        <v>0</v>
      </c>
      <c r="O81" s="78">
        <f t="shared" si="13"/>
        <v>0</v>
      </c>
      <c r="P81" s="78">
        <f t="shared" si="13"/>
        <v>153846.15384615384</v>
      </c>
      <c r="Q81" s="78">
        <f t="shared" si="13"/>
        <v>153846.15384615384</v>
      </c>
      <c r="R81" s="78">
        <f t="shared" si="13"/>
        <v>153846.15384615384</v>
      </c>
      <c r="S81" s="78">
        <f t="shared" si="13"/>
        <v>153846.15384615384</v>
      </c>
      <c r="T81" s="78">
        <f t="shared" si="13"/>
        <v>153846.15384615384</v>
      </c>
      <c r="U81" s="78">
        <f t="shared" si="13"/>
        <v>153846.15384615384</v>
      </c>
      <c r="V81" s="78">
        <f t="shared" si="13"/>
        <v>153846.15384615384</v>
      </c>
      <c r="W81" s="78">
        <f t="shared" si="13"/>
        <v>153846.15384615384</v>
      </c>
      <c r="X81" s="78">
        <f t="shared" si="13"/>
        <v>153846.15384615384</v>
      </c>
      <c r="Y81" s="78">
        <f t="shared" si="13"/>
        <v>153846.15384615384</v>
      </c>
      <c r="Z81" s="78">
        <f t="shared" si="13"/>
        <v>153846.15384615384</v>
      </c>
      <c r="AA81" s="78">
        <f t="shared" si="13"/>
        <v>153846.15384615384</v>
      </c>
      <c r="AB81" s="78">
        <f t="shared" si="13"/>
        <v>153846.15384615384</v>
      </c>
      <c r="AC81" s="78">
        <f t="shared" si="13"/>
        <v>0</v>
      </c>
      <c r="AD81" s="78">
        <f t="shared" si="13"/>
        <v>0</v>
      </c>
      <c r="AE81" s="78">
        <f t="shared" si="13"/>
        <v>0</v>
      </c>
      <c r="AF81" s="78">
        <f t="shared" si="13"/>
        <v>0</v>
      </c>
      <c r="AG81" s="78">
        <f t="shared" si="13"/>
        <v>0</v>
      </c>
      <c r="AH81" s="78">
        <f t="shared" si="13"/>
        <v>0</v>
      </c>
      <c r="AI81" s="78">
        <f t="shared" si="13"/>
        <v>0</v>
      </c>
      <c r="AJ81" s="78">
        <f t="shared" si="13"/>
        <v>0</v>
      </c>
      <c r="AK81" s="78">
        <f t="shared" si="13"/>
        <v>0</v>
      </c>
      <c r="AL81" s="78">
        <f t="shared" si="13"/>
        <v>0</v>
      </c>
      <c r="AM81" s="78">
        <f t="shared" ref="AM81:BR81" si="14">IF((AND(AM$73&gt;=$E28,$F28&gt;=AM$73)),$D28/($F28-$E28+1),0)</f>
        <v>0</v>
      </c>
      <c r="AN81" s="78">
        <f t="shared" si="14"/>
        <v>0</v>
      </c>
      <c r="AO81" s="78">
        <f t="shared" si="14"/>
        <v>0</v>
      </c>
      <c r="AP81" s="78">
        <f t="shared" si="14"/>
        <v>0</v>
      </c>
      <c r="AQ81" s="78">
        <f t="shared" si="14"/>
        <v>0</v>
      </c>
      <c r="AR81" s="78">
        <f t="shared" si="14"/>
        <v>0</v>
      </c>
      <c r="AS81" s="78">
        <f t="shared" si="14"/>
        <v>0</v>
      </c>
      <c r="AT81" s="78">
        <f t="shared" si="14"/>
        <v>0</v>
      </c>
      <c r="AU81" s="78">
        <f t="shared" si="14"/>
        <v>0</v>
      </c>
      <c r="AV81" s="78">
        <f t="shared" si="14"/>
        <v>0</v>
      </c>
      <c r="AW81" s="78">
        <f t="shared" si="14"/>
        <v>0</v>
      </c>
      <c r="AX81" s="78">
        <f t="shared" si="14"/>
        <v>0</v>
      </c>
      <c r="AY81" s="78">
        <f t="shared" si="14"/>
        <v>0</v>
      </c>
      <c r="AZ81" s="78">
        <f t="shared" si="14"/>
        <v>0</v>
      </c>
      <c r="BA81" s="78">
        <f t="shared" si="14"/>
        <v>0</v>
      </c>
      <c r="BB81" s="78">
        <f t="shared" si="14"/>
        <v>0</v>
      </c>
      <c r="BC81" s="78">
        <f t="shared" si="14"/>
        <v>0</v>
      </c>
      <c r="BD81" s="78">
        <f t="shared" si="14"/>
        <v>0</v>
      </c>
      <c r="BE81" s="78">
        <f t="shared" si="14"/>
        <v>0</v>
      </c>
      <c r="BF81" s="78">
        <f t="shared" si="14"/>
        <v>0</v>
      </c>
      <c r="BG81" s="78">
        <f t="shared" si="14"/>
        <v>0</v>
      </c>
      <c r="BH81" s="78">
        <f t="shared" si="14"/>
        <v>0</v>
      </c>
      <c r="BI81" s="78">
        <f t="shared" si="14"/>
        <v>0</v>
      </c>
      <c r="BJ81" s="78">
        <f t="shared" si="14"/>
        <v>0</v>
      </c>
      <c r="BK81" s="78">
        <f t="shared" si="14"/>
        <v>0</v>
      </c>
      <c r="BL81" s="78">
        <f t="shared" si="14"/>
        <v>0</v>
      </c>
      <c r="BM81" s="78">
        <f t="shared" si="14"/>
        <v>0</v>
      </c>
      <c r="BN81" s="78">
        <f t="shared" si="14"/>
        <v>0</v>
      </c>
      <c r="BO81" s="78">
        <f t="shared" si="14"/>
        <v>0</v>
      </c>
      <c r="BP81" s="78">
        <f t="shared" si="14"/>
        <v>0</v>
      </c>
      <c r="BQ81" s="78">
        <f t="shared" si="14"/>
        <v>0</v>
      </c>
      <c r="BR81" s="78">
        <f t="shared" si="14"/>
        <v>0</v>
      </c>
      <c r="BS81" s="78">
        <f t="shared" ref="BS81:CN81" si="15">IF((AND(BS$73&gt;=$E28,$F28&gt;=BS$73)),$D28/($F28-$E28+1),0)</f>
        <v>0</v>
      </c>
      <c r="BT81" s="78">
        <f t="shared" si="15"/>
        <v>0</v>
      </c>
      <c r="BU81" s="78">
        <f t="shared" si="15"/>
        <v>0</v>
      </c>
      <c r="BV81" s="78">
        <f t="shared" si="15"/>
        <v>0</v>
      </c>
      <c r="BW81" s="78">
        <f t="shared" si="15"/>
        <v>0</v>
      </c>
      <c r="BX81" s="78">
        <f t="shared" si="15"/>
        <v>0</v>
      </c>
      <c r="BY81" s="78">
        <f t="shared" si="15"/>
        <v>0</v>
      </c>
      <c r="BZ81" s="78">
        <f t="shared" si="15"/>
        <v>0</v>
      </c>
      <c r="CA81" s="78">
        <f t="shared" si="15"/>
        <v>0</v>
      </c>
      <c r="CB81" s="78">
        <f t="shared" si="15"/>
        <v>0</v>
      </c>
      <c r="CC81" s="78">
        <f t="shared" si="15"/>
        <v>0</v>
      </c>
      <c r="CD81" s="78">
        <f t="shared" si="15"/>
        <v>0</v>
      </c>
      <c r="CE81" s="78">
        <f t="shared" si="15"/>
        <v>0</v>
      </c>
      <c r="CF81" s="78">
        <f t="shared" si="15"/>
        <v>0</v>
      </c>
      <c r="CG81" s="78">
        <f t="shared" si="15"/>
        <v>0</v>
      </c>
      <c r="CH81" s="78">
        <f t="shared" si="15"/>
        <v>0</v>
      </c>
      <c r="CI81" s="78">
        <f t="shared" si="15"/>
        <v>0</v>
      </c>
      <c r="CJ81" s="78">
        <f t="shared" si="15"/>
        <v>0</v>
      </c>
      <c r="CK81" s="78">
        <f t="shared" si="15"/>
        <v>0</v>
      </c>
      <c r="CL81" s="78">
        <f t="shared" si="15"/>
        <v>0</v>
      </c>
      <c r="CM81" s="78">
        <f t="shared" si="15"/>
        <v>0</v>
      </c>
      <c r="CN81" s="78">
        <f t="shared" si="15"/>
        <v>0</v>
      </c>
    </row>
    <row r="82" spans="2:92" s="9" customFormat="1" x14ac:dyDescent="0.95">
      <c r="F82" s="9" t="s">
        <v>13</v>
      </c>
      <c r="G82" s="72">
        <f t="shared" ref="G82:AL82" si="16">SUM(G74:G81)</f>
        <v>100000</v>
      </c>
      <c r="H82" s="72">
        <f t="shared" si="16"/>
        <v>100000</v>
      </c>
      <c r="I82" s="72">
        <f t="shared" si="16"/>
        <v>100000</v>
      </c>
      <c r="J82" s="72">
        <f t="shared" si="16"/>
        <v>350000</v>
      </c>
      <c r="K82" s="72">
        <f t="shared" si="16"/>
        <v>1310317.4603174604</v>
      </c>
      <c r="L82" s="72">
        <f t="shared" si="16"/>
        <v>1310317.4603174604</v>
      </c>
      <c r="M82" s="72">
        <f t="shared" si="16"/>
        <v>1310317.4603174604</v>
      </c>
      <c r="N82" s="72">
        <f t="shared" si="16"/>
        <v>1310317.4603174604</v>
      </c>
      <c r="O82" s="72">
        <f t="shared" si="16"/>
        <v>1310317.4603174604</v>
      </c>
      <c r="P82" s="72">
        <f t="shared" si="16"/>
        <v>1741086.6910866909</v>
      </c>
      <c r="Q82" s="72">
        <f t="shared" si="16"/>
        <v>1641086.6910866909</v>
      </c>
      <c r="R82" s="72">
        <f t="shared" si="16"/>
        <v>1391086.6910866909</v>
      </c>
      <c r="S82" s="72">
        <f t="shared" si="16"/>
        <v>1423586.6910866909</v>
      </c>
      <c r="T82" s="72">
        <f t="shared" si="16"/>
        <v>534697.80219780223</v>
      </c>
      <c r="U82" s="72">
        <f t="shared" si="16"/>
        <v>534697.80219780223</v>
      </c>
      <c r="V82" s="72">
        <f t="shared" si="16"/>
        <v>534697.80219780223</v>
      </c>
      <c r="W82" s="72">
        <f t="shared" si="16"/>
        <v>534697.80219780223</v>
      </c>
      <c r="X82" s="72">
        <f t="shared" si="16"/>
        <v>534697.80219780223</v>
      </c>
      <c r="Y82" s="72">
        <f t="shared" si="16"/>
        <v>534697.80219780223</v>
      </c>
      <c r="Z82" s="72">
        <f t="shared" si="16"/>
        <v>534697.80219780223</v>
      </c>
      <c r="AA82" s="72">
        <f t="shared" si="16"/>
        <v>534697.80219780223</v>
      </c>
      <c r="AB82" s="72">
        <f t="shared" si="16"/>
        <v>534697.80219780223</v>
      </c>
      <c r="AC82" s="72">
        <f t="shared" si="16"/>
        <v>71428.571428571435</v>
      </c>
      <c r="AD82" s="72">
        <f t="shared" si="16"/>
        <v>71428.571428571435</v>
      </c>
      <c r="AE82" s="72">
        <f t="shared" si="16"/>
        <v>71428.571428571435</v>
      </c>
      <c r="AF82" s="72">
        <f t="shared" si="16"/>
        <v>0</v>
      </c>
      <c r="AG82" s="72">
        <f t="shared" si="16"/>
        <v>0</v>
      </c>
      <c r="AH82" s="72">
        <f t="shared" si="16"/>
        <v>0</v>
      </c>
      <c r="AI82" s="72">
        <f t="shared" si="16"/>
        <v>0</v>
      </c>
      <c r="AJ82" s="72">
        <f t="shared" si="16"/>
        <v>0</v>
      </c>
      <c r="AK82" s="72">
        <f t="shared" si="16"/>
        <v>0</v>
      </c>
      <c r="AL82" s="72">
        <f t="shared" si="16"/>
        <v>0</v>
      </c>
      <c r="AM82" s="72">
        <f t="shared" ref="AM82:BR82" si="17">SUM(AM74:AM81)</f>
        <v>0</v>
      </c>
      <c r="AN82" s="72">
        <f t="shared" si="17"/>
        <v>0</v>
      </c>
      <c r="AO82" s="72">
        <f t="shared" si="17"/>
        <v>0</v>
      </c>
      <c r="AP82" s="72">
        <f t="shared" si="17"/>
        <v>0</v>
      </c>
      <c r="AQ82" s="72">
        <f t="shared" si="17"/>
        <v>0</v>
      </c>
      <c r="AR82" s="72">
        <f t="shared" si="17"/>
        <v>0</v>
      </c>
      <c r="AS82" s="72">
        <f t="shared" si="17"/>
        <v>0</v>
      </c>
      <c r="AT82" s="72">
        <f t="shared" si="17"/>
        <v>0</v>
      </c>
      <c r="AU82" s="72">
        <f t="shared" si="17"/>
        <v>0</v>
      </c>
      <c r="AV82" s="72">
        <f t="shared" si="17"/>
        <v>0</v>
      </c>
      <c r="AW82" s="72">
        <f t="shared" si="17"/>
        <v>0</v>
      </c>
      <c r="AX82" s="72">
        <f t="shared" si="17"/>
        <v>0</v>
      </c>
      <c r="AY82" s="72">
        <f t="shared" si="17"/>
        <v>0</v>
      </c>
      <c r="AZ82" s="72">
        <f t="shared" si="17"/>
        <v>0</v>
      </c>
      <c r="BA82" s="72">
        <f t="shared" si="17"/>
        <v>0</v>
      </c>
      <c r="BB82" s="72">
        <f t="shared" si="17"/>
        <v>0</v>
      </c>
      <c r="BC82" s="72">
        <f t="shared" si="17"/>
        <v>0</v>
      </c>
      <c r="BD82" s="72">
        <f t="shared" si="17"/>
        <v>0</v>
      </c>
      <c r="BE82" s="72">
        <f t="shared" si="17"/>
        <v>0</v>
      </c>
      <c r="BF82" s="72">
        <f t="shared" si="17"/>
        <v>0</v>
      </c>
      <c r="BG82" s="72">
        <f t="shared" si="17"/>
        <v>0</v>
      </c>
      <c r="BH82" s="72">
        <f t="shared" si="17"/>
        <v>0</v>
      </c>
      <c r="BI82" s="72">
        <f t="shared" si="17"/>
        <v>0</v>
      </c>
      <c r="BJ82" s="72">
        <f t="shared" si="17"/>
        <v>0</v>
      </c>
      <c r="BK82" s="72">
        <f t="shared" si="17"/>
        <v>0</v>
      </c>
      <c r="BL82" s="72">
        <f t="shared" si="17"/>
        <v>0</v>
      </c>
      <c r="BM82" s="72">
        <f t="shared" si="17"/>
        <v>0</v>
      </c>
      <c r="BN82" s="72">
        <f t="shared" si="17"/>
        <v>0</v>
      </c>
      <c r="BO82" s="72">
        <f t="shared" si="17"/>
        <v>0</v>
      </c>
      <c r="BP82" s="72">
        <f t="shared" si="17"/>
        <v>0</v>
      </c>
      <c r="BQ82" s="72">
        <f t="shared" si="17"/>
        <v>0</v>
      </c>
      <c r="BR82" s="72">
        <f t="shared" si="17"/>
        <v>0</v>
      </c>
      <c r="BS82" s="72">
        <f t="shared" ref="BS82:CN82" si="18">SUM(BS74:BS81)</f>
        <v>0</v>
      </c>
      <c r="BT82" s="72">
        <f t="shared" si="18"/>
        <v>0</v>
      </c>
      <c r="BU82" s="72">
        <f t="shared" si="18"/>
        <v>0</v>
      </c>
      <c r="BV82" s="72">
        <f t="shared" si="18"/>
        <v>0</v>
      </c>
      <c r="BW82" s="72">
        <f t="shared" si="18"/>
        <v>0</v>
      </c>
      <c r="BX82" s="72">
        <f t="shared" si="18"/>
        <v>0</v>
      </c>
      <c r="BY82" s="72">
        <f t="shared" si="18"/>
        <v>0</v>
      </c>
      <c r="BZ82" s="72">
        <f t="shared" si="18"/>
        <v>0</v>
      </c>
      <c r="CA82" s="72">
        <f t="shared" si="18"/>
        <v>0</v>
      </c>
      <c r="CB82" s="72">
        <f t="shared" si="18"/>
        <v>0</v>
      </c>
      <c r="CC82" s="72">
        <f t="shared" si="18"/>
        <v>0</v>
      </c>
      <c r="CD82" s="72">
        <f t="shared" si="18"/>
        <v>0</v>
      </c>
      <c r="CE82" s="72">
        <f t="shared" si="18"/>
        <v>0</v>
      </c>
      <c r="CF82" s="72">
        <f t="shared" si="18"/>
        <v>0</v>
      </c>
      <c r="CG82" s="72">
        <f t="shared" si="18"/>
        <v>0</v>
      </c>
      <c r="CH82" s="72">
        <f t="shared" si="18"/>
        <v>0</v>
      </c>
      <c r="CI82" s="72">
        <f t="shared" si="18"/>
        <v>0</v>
      </c>
      <c r="CJ82" s="72">
        <f t="shared" si="18"/>
        <v>0</v>
      </c>
      <c r="CK82" s="72">
        <f t="shared" si="18"/>
        <v>0</v>
      </c>
      <c r="CL82" s="72">
        <f t="shared" si="18"/>
        <v>0</v>
      </c>
      <c r="CM82" s="72">
        <f t="shared" si="18"/>
        <v>0</v>
      </c>
      <c r="CN82" s="72">
        <f t="shared" si="18"/>
        <v>0</v>
      </c>
    </row>
    <row r="83" spans="2:92" x14ac:dyDescent="0.95">
      <c r="G83" s="89" t="s">
        <v>80</v>
      </c>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1"/>
      <c r="AL83" s="91"/>
      <c r="AM83" s="91"/>
      <c r="AN83" s="91"/>
      <c r="AO83" s="91"/>
      <c r="AP83" s="91"/>
      <c r="AQ83" s="91"/>
      <c r="AR83" s="91"/>
      <c r="AS83" s="91"/>
      <c r="AT83" s="91"/>
      <c r="AU83" s="91"/>
      <c r="AV83" s="91"/>
      <c r="AW83" s="91"/>
      <c r="AX83" s="91"/>
      <c r="AY83" s="91"/>
      <c r="AZ83" s="91"/>
      <c r="BA83" s="91"/>
      <c r="BB83" s="91"/>
      <c r="BC83" s="91"/>
      <c r="BD83" s="91"/>
      <c r="BE83" s="91"/>
      <c r="BF83" s="91"/>
      <c r="BG83" s="87"/>
      <c r="BH83" s="87"/>
      <c r="BI83" s="87"/>
      <c r="BJ83" s="87"/>
      <c r="BK83" s="87"/>
      <c r="BL83" s="87"/>
      <c r="BM83" s="87"/>
      <c r="BN83" s="87"/>
      <c r="BO83" s="87"/>
      <c r="BP83" s="87"/>
      <c r="BQ83" s="87"/>
      <c r="BR83" s="87"/>
      <c r="BS83" s="87"/>
      <c r="BT83" s="87"/>
      <c r="BU83" s="87"/>
      <c r="BV83" s="87"/>
      <c r="BW83" s="87"/>
      <c r="BX83" s="87"/>
      <c r="BY83" s="87"/>
      <c r="BZ83" s="87"/>
      <c r="CA83" s="87"/>
      <c r="CB83" s="87"/>
      <c r="CC83" s="87"/>
      <c r="CD83" s="87"/>
      <c r="CE83" s="87"/>
      <c r="CF83" s="87"/>
      <c r="CG83" s="87"/>
      <c r="CH83" s="87"/>
      <c r="CI83" s="87"/>
      <c r="CJ83" s="87"/>
      <c r="CK83" s="87"/>
      <c r="CL83" s="87"/>
      <c r="CM83" s="87"/>
      <c r="CN83" s="87"/>
    </row>
    <row r="84" spans="2:92" x14ac:dyDescent="0.95">
      <c r="G84" s="92" t="s">
        <v>68</v>
      </c>
      <c r="H84" s="92" t="s">
        <v>68</v>
      </c>
      <c r="I84" s="92" t="s">
        <v>68</v>
      </c>
      <c r="J84" s="92" t="s">
        <v>68</v>
      </c>
      <c r="K84" s="92" t="s">
        <v>68</v>
      </c>
      <c r="L84" s="92" t="s">
        <v>68</v>
      </c>
      <c r="M84" s="92" t="s">
        <v>68</v>
      </c>
      <c r="N84" s="92" t="s">
        <v>68</v>
      </c>
      <c r="O84" s="92" t="s">
        <v>68</v>
      </c>
      <c r="P84" s="92" t="s">
        <v>68</v>
      </c>
      <c r="Q84" s="92" t="s">
        <v>68</v>
      </c>
      <c r="R84" s="92" t="s">
        <v>68</v>
      </c>
      <c r="S84" s="92" t="s">
        <v>68</v>
      </c>
      <c r="T84" s="92" t="s">
        <v>68</v>
      </c>
      <c r="U84" s="92" t="s">
        <v>68</v>
      </c>
      <c r="V84" s="92" t="s">
        <v>68</v>
      </c>
      <c r="W84" s="92" t="s">
        <v>68</v>
      </c>
      <c r="X84" s="92" t="s">
        <v>68</v>
      </c>
      <c r="Y84" s="92" t="s">
        <v>68</v>
      </c>
      <c r="Z84" s="92" t="s">
        <v>68</v>
      </c>
      <c r="AA84" s="92" t="s">
        <v>68</v>
      </c>
      <c r="AB84" s="92" t="s">
        <v>68</v>
      </c>
      <c r="AC84" s="92" t="s">
        <v>68</v>
      </c>
      <c r="AD84" s="92" t="s">
        <v>68</v>
      </c>
      <c r="AE84" s="92" t="s">
        <v>68</v>
      </c>
      <c r="AF84" s="92" t="s">
        <v>68</v>
      </c>
      <c r="AG84" s="92" t="s">
        <v>68</v>
      </c>
      <c r="AH84" s="92" t="s">
        <v>68</v>
      </c>
      <c r="AI84" s="92" t="s">
        <v>68</v>
      </c>
      <c r="AJ84" s="92" t="s">
        <v>68</v>
      </c>
      <c r="AK84" s="92" t="s">
        <v>68</v>
      </c>
      <c r="AL84" s="92" t="s">
        <v>68</v>
      </c>
      <c r="AM84" s="92" t="s">
        <v>68</v>
      </c>
      <c r="AN84" s="92" t="s">
        <v>68</v>
      </c>
      <c r="AO84" s="92" t="s">
        <v>68</v>
      </c>
      <c r="AP84" s="92" t="s">
        <v>68</v>
      </c>
      <c r="AQ84" s="92" t="s">
        <v>68</v>
      </c>
      <c r="AR84" s="92" t="s">
        <v>68</v>
      </c>
      <c r="AS84" s="92" t="s">
        <v>68</v>
      </c>
      <c r="AT84" s="92" t="s">
        <v>68</v>
      </c>
      <c r="AU84" s="92" t="s">
        <v>68</v>
      </c>
      <c r="AV84" s="92" t="s">
        <v>68</v>
      </c>
      <c r="AW84" s="92" t="s">
        <v>68</v>
      </c>
      <c r="AX84" s="92" t="s">
        <v>68</v>
      </c>
      <c r="AY84" s="92" t="s">
        <v>68</v>
      </c>
      <c r="AZ84" s="92" t="s">
        <v>68</v>
      </c>
      <c r="BA84" s="92" t="s">
        <v>68</v>
      </c>
      <c r="BB84" s="92" t="s">
        <v>68</v>
      </c>
      <c r="BC84" s="92" t="s">
        <v>68</v>
      </c>
      <c r="BD84" s="92" t="s">
        <v>68</v>
      </c>
      <c r="BE84" s="92" t="s">
        <v>68</v>
      </c>
      <c r="BF84" s="92" t="s">
        <v>68</v>
      </c>
      <c r="BG84" s="92" t="s">
        <v>68</v>
      </c>
      <c r="BH84" s="92" t="s">
        <v>68</v>
      </c>
      <c r="BI84" s="92" t="s">
        <v>68</v>
      </c>
      <c r="BJ84" s="92" t="s">
        <v>68</v>
      </c>
      <c r="BK84" s="92" t="s">
        <v>68</v>
      </c>
      <c r="BL84" s="92" t="s">
        <v>68</v>
      </c>
      <c r="BM84" s="92" t="s">
        <v>68</v>
      </c>
      <c r="BN84" s="92" t="s">
        <v>68</v>
      </c>
      <c r="BO84" s="92" t="s">
        <v>68</v>
      </c>
      <c r="BP84" s="92" t="s">
        <v>68</v>
      </c>
      <c r="BQ84" s="92" t="s">
        <v>68</v>
      </c>
      <c r="BR84" s="92" t="s">
        <v>68</v>
      </c>
      <c r="BS84" s="92" t="s">
        <v>68</v>
      </c>
      <c r="BT84" s="92" t="s">
        <v>68</v>
      </c>
      <c r="BU84" s="92" t="s">
        <v>68</v>
      </c>
      <c r="BV84" s="92" t="s">
        <v>68</v>
      </c>
      <c r="BW84" s="92" t="s">
        <v>68</v>
      </c>
      <c r="BX84" s="92" t="s">
        <v>68</v>
      </c>
      <c r="BY84" s="92" t="s">
        <v>68</v>
      </c>
      <c r="BZ84" s="92" t="s">
        <v>68</v>
      </c>
      <c r="CA84" s="92" t="s">
        <v>68</v>
      </c>
      <c r="CB84" s="92" t="s">
        <v>68</v>
      </c>
      <c r="CC84" s="92" t="s">
        <v>68</v>
      </c>
      <c r="CD84" s="92" t="s">
        <v>68</v>
      </c>
      <c r="CE84" s="92" t="s">
        <v>68</v>
      </c>
      <c r="CF84" s="92" t="s">
        <v>68</v>
      </c>
      <c r="CG84" s="92" t="s">
        <v>68</v>
      </c>
      <c r="CH84" s="92" t="s">
        <v>68</v>
      </c>
      <c r="CI84" s="92" t="s">
        <v>68</v>
      </c>
      <c r="CJ84" s="92" t="s">
        <v>68</v>
      </c>
      <c r="CK84" s="92" t="s">
        <v>68</v>
      </c>
      <c r="CL84" s="92" t="s">
        <v>68</v>
      </c>
      <c r="CM84" s="92" t="s">
        <v>68</v>
      </c>
      <c r="CN84" s="92" t="s">
        <v>68</v>
      </c>
    </row>
    <row r="85" spans="2:92" x14ac:dyDescent="0.95">
      <c r="G85" s="92">
        <v>1</v>
      </c>
      <c r="H85" s="92">
        <v>2</v>
      </c>
      <c r="I85" s="92">
        <v>3</v>
      </c>
      <c r="J85" s="92">
        <v>4</v>
      </c>
      <c r="K85" s="92">
        <v>5</v>
      </c>
      <c r="L85" s="92">
        <v>6</v>
      </c>
      <c r="M85" s="92">
        <v>7</v>
      </c>
      <c r="N85" s="92">
        <v>8</v>
      </c>
      <c r="O85" s="92">
        <v>9</v>
      </c>
      <c r="P85" s="92">
        <v>10</v>
      </c>
      <c r="Q85" s="92">
        <v>11</v>
      </c>
      <c r="R85" s="92">
        <v>12</v>
      </c>
      <c r="S85" s="92">
        <v>13</v>
      </c>
      <c r="T85" s="92">
        <v>14</v>
      </c>
      <c r="U85" s="92">
        <v>15</v>
      </c>
      <c r="V85" s="92">
        <v>16</v>
      </c>
      <c r="W85" s="92">
        <v>17</v>
      </c>
      <c r="X85" s="92">
        <v>18</v>
      </c>
      <c r="Y85" s="92">
        <v>19</v>
      </c>
      <c r="Z85" s="92">
        <v>20</v>
      </c>
      <c r="AA85" s="92">
        <v>21</v>
      </c>
      <c r="AB85" s="92">
        <v>22</v>
      </c>
      <c r="AC85" s="92">
        <v>23</v>
      </c>
      <c r="AD85" s="92">
        <v>24</v>
      </c>
      <c r="AE85" s="92">
        <v>25</v>
      </c>
      <c r="AF85" s="92">
        <v>26</v>
      </c>
      <c r="AG85" s="92">
        <v>27</v>
      </c>
      <c r="AH85" s="92">
        <v>28</v>
      </c>
      <c r="AI85" s="92">
        <v>29</v>
      </c>
      <c r="AJ85" s="92">
        <v>30</v>
      </c>
      <c r="AK85" s="92">
        <v>31</v>
      </c>
      <c r="AL85" s="92">
        <v>32</v>
      </c>
      <c r="AM85" s="92">
        <v>33</v>
      </c>
      <c r="AN85" s="92">
        <v>34</v>
      </c>
      <c r="AO85" s="92">
        <v>35</v>
      </c>
      <c r="AP85" s="92">
        <v>36</v>
      </c>
      <c r="AQ85" s="92">
        <v>37</v>
      </c>
      <c r="AR85" s="92">
        <v>38</v>
      </c>
      <c r="AS85" s="92">
        <v>39</v>
      </c>
      <c r="AT85" s="92">
        <v>40</v>
      </c>
      <c r="AU85" s="92">
        <v>41</v>
      </c>
      <c r="AV85" s="92">
        <v>42</v>
      </c>
      <c r="AW85" s="92">
        <v>43</v>
      </c>
      <c r="AX85" s="92">
        <v>44</v>
      </c>
      <c r="AY85" s="92">
        <v>45</v>
      </c>
      <c r="AZ85" s="92">
        <v>46</v>
      </c>
      <c r="BA85" s="92">
        <v>47</v>
      </c>
      <c r="BB85" s="92">
        <v>48</v>
      </c>
      <c r="BC85" s="92">
        <v>49</v>
      </c>
      <c r="BD85" s="92">
        <v>50</v>
      </c>
      <c r="BE85" s="92">
        <v>51</v>
      </c>
      <c r="BF85" s="92">
        <v>52</v>
      </c>
      <c r="BG85" s="92">
        <v>53</v>
      </c>
      <c r="BH85" s="92">
        <v>54</v>
      </c>
      <c r="BI85" s="92">
        <v>55</v>
      </c>
      <c r="BJ85" s="92">
        <v>56</v>
      </c>
      <c r="BK85" s="92">
        <v>57</v>
      </c>
      <c r="BL85" s="92">
        <v>58</v>
      </c>
      <c r="BM85" s="92">
        <v>59</v>
      </c>
      <c r="BN85" s="92">
        <v>60</v>
      </c>
      <c r="BO85" s="92">
        <v>61</v>
      </c>
      <c r="BP85" s="92">
        <v>62</v>
      </c>
      <c r="BQ85" s="92">
        <v>63</v>
      </c>
      <c r="BR85" s="92">
        <v>64</v>
      </c>
      <c r="BS85" s="92">
        <v>65</v>
      </c>
      <c r="BT85" s="92">
        <v>66</v>
      </c>
      <c r="BU85" s="92">
        <v>67</v>
      </c>
      <c r="BV85" s="92">
        <v>68</v>
      </c>
      <c r="BW85" s="92">
        <v>69</v>
      </c>
      <c r="BX85" s="92">
        <v>70</v>
      </c>
      <c r="BY85" s="92">
        <v>71</v>
      </c>
      <c r="BZ85" s="92">
        <v>72</v>
      </c>
      <c r="CA85" s="92">
        <v>73</v>
      </c>
      <c r="CB85" s="92">
        <v>74</v>
      </c>
      <c r="CC85" s="92">
        <v>75</v>
      </c>
      <c r="CD85" s="92">
        <v>76</v>
      </c>
      <c r="CE85" s="92">
        <v>77</v>
      </c>
      <c r="CF85" s="92">
        <v>78</v>
      </c>
      <c r="CG85" s="92">
        <v>79</v>
      </c>
      <c r="CH85" s="92">
        <v>80</v>
      </c>
      <c r="CI85" s="92">
        <v>81</v>
      </c>
      <c r="CJ85" s="92">
        <v>82</v>
      </c>
      <c r="CK85" s="92">
        <v>83</v>
      </c>
      <c r="CL85" s="92">
        <v>84</v>
      </c>
      <c r="CM85" s="92">
        <v>85</v>
      </c>
      <c r="CN85" s="92">
        <v>86</v>
      </c>
    </row>
    <row r="86" spans="2:92" x14ac:dyDescent="0.95">
      <c r="D86" s="124" t="s">
        <v>20</v>
      </c>
      <c r="E86" s="124"/>
      <c r="F86" s="124"/>
      <c r="G86" s="125" t="str">
        <f t="shared" ref="G86:AL86" si="19">IF((AND(G$85&gt;=$E44,$F44&gt;=G$85)),$D44/($F44-$E44+1),"-")</f>
        <v>-</v>
      </c>
      <c r="H86" s="125" t="str">
        <f t="shared" si="19"/>
        <v>-</v>
      </c>
      <c r="I86" s="125" t="str">
        <f t="shared" si="19"/>
        <v>-</v>
      </c>
      <c r="J86" s="125" t="str">
        <f t="shared" si="19"/>
        <v>-</v>
      </c>
      <c r="K86" s="125" t="str">
        <f t="shared" si="19"/>
        <v>-</v>
      </c>
      <c r="L86" s="125" t="str">
        <f t="shared" si="19"/>
        <v>-</v>
      </c>
      <c r="M86" s="125" t="str">
        <f t="shared" si="19"/>
        <v>-</v>
      </c>
      <c r="N86" s="125" t="str">
        <f t="shared" si="19"/>
        <v>-</v>
      </c>
      <c r="O86" s="125">
        <f t="shared" si="19"/>
        <v>250000</v>
      </c>
      <c r="P86" s="125">
        <f t="shared" si="19"/>
        <v>250000</v>
      </c>
      <c r="Q86" s="125">
        <f t="shared" si="19"/>
        <v>250000</v>
      </c>
      <c r="R86" s="125">
        <f t="shared" si="19"/>
        <v>250000</v>
      </c>
      <c r="S86" s="125">
        <f t="shared" si="19"/>
        <v>250000</v>
      </c>
      <c r="T86" s="125">
        <f t="shared" si="19"/>
        <v>250000</v>
      </c>
      <c r="U86" s="125">
        <f t="shared" si="19"/>
        <v>250000</v>
      </c>
      <c r="V86" s="125">
        <f t="shared" si="19"/>
        <v>250000</v>
      </c>
      <c r="W86" s="125">
        <f t="shared" si="19"/>
        <v>250000</v>
      </c>
      <c r="X86" s="125">
        <f t="shared" si="19"/>
        <v>250000</v>
      </c>
      <c r="Y86" s="125">
        <f t="shared" si="19"/>
        <v>250000</v>
      </c>
      <c r="Z86" s="125">
        <f t="shared" si="19"/>
        <v>250000</v>
      </c>
      <c r="AA86" s="125">
        <f t="shared" si="19"/>
        <v>250000</v>
      </c>
      <c r="AB86" s="125">
        <f t="shared" si="19"/>
        <v>250000</v>
      </c>
      <c r="AC86" s="125" t="str">
        <f t="shared" si="19"/>
        <v>-</v>
      </c>
      <c r="AD86" s="125" t="str">
        <f t="shared" si="19"/>
        <v>-</v>
      </c>
      <c r="AE86" s="125" t="str">
        <f t="shared" si="19"/>
        <v>-</v>
      </c>
      <c r="AF86" s="125" t="str">
        <f t="shared" si="19"/>
        <v>-</v>
      </c>
      <c r="AG86" s="125" t="str">
        <f t="shared" si="19"/>
        <v>-</v>
      </c>
      <c r="AH86" s="125" t="str">
        <f t="shared" si="19"/>
        <v>-</v>
      </c>
      <c r="AI86" s="125" t="str">
        <f t="shared" si="19"/>
        <v>-</v>
      </c>
      <c r="AJ86" s="125" t="str">
        <f t="shared" si="19"/>
        <v>-</v>
      </c>
      <c r="AK86" s="125" t="str">
        <f t="shared" si="19"/>
        <v>-</v>
      </c>
      <c r="AL86" s="125" t="str">
        <f t="shared" si="19"/>
        <v>-</v>
      </c>
      <c r="AM86" s="125" t="str">
        <f t="shared" ref="AM86:BR86" si="20">IF((AND(AM$85&gt;=$E44,$F44&gt;=AM$85)),$D44/($F44-$E44+1),"-")</f>
        <v>-</v>
      </c>
      <c r="AN86" s="125" t="str">
        <f t="shared" si="20"/>
        <v>-</v>
      </c>
      <c r="AO86" s="125" t="str">
        <f t="shared" si="20"/>
        <v>-</v>
      </c>
      <c r="AP86" s="125" t="str">
        <f t="shared" si="20"/>
        <v>-</v>
      </c>
      <c r="AQ86" s="125" t="str">
        <f t="shared" si="20"/>
        <v>-</v>
      </c>
      <c r="AR86" s="125" t="str">
        <f t="shared" si="20"/>
        <v>-</v>
      </c>
      <c r="AS86" s="125" t="str">
        <f t="shared" si="20"/>
        <v>-</v>
      </c>
      <c r="AT86" s="125" t="str">
        <f t="shared" si="20"/>
        <v>-</v>
      </c>
      <c r="AU86" s="125" t="str">
        <f t="shared" si="20"/>
        <v>-</v>
      </c>
      <c r="AV86" s="125" t="str">
        <f t="shared" si="20"/>
        <v>-</v>
      </c>
      <c r="AW86" s="125" t="str">
        <f t="shared" si="20"/>
        <v>-</v>
      </c>
      <c r="AX86" s="125" t="str">
        <f t="shared" si="20"/>
        <v>-</v>
      </c>
      <c r="AY86" s="125" t="str">
        <f t="shared" si="20"/>
        <v>-</v>
      </c>
      <c r="AZ86" s="125" t="str">
        <f t="shared" si="20"/>
        <v>-</v>
      </c>
      <c r="BA86" s="125" t="str">
        <f t="shared" si="20"/>
        <v>-</v>
      </c>
      <c r="BB86" s="125" t="str">
        <f t="shared" si="20"/>
        <v>-</v>
      </c>
      <c r="BC86" s="125" t="str">
        <f t="shared" si="20"/>
        <v>-</v>
      </c>
      <c r="BD86" s="125" t="str">
        <f t="shared" si="20"/>
        <v>-</v>
      </c>
      <c r="BE86" s="125" t="str">
        <f t="shared" si="20"/>
        <v>-</v>
      </c>
      <c r="BF86" s="125" t="str">
        <f t="shared" si="20"/>
        <v>-</v>
      </c>
      <c r="BG86" s="125" t="str">
        <f t="shared" si="20"/>
        <v>-</v>
      </c>
      <c r="BH86" s="125" t="str">
        <f t="shared" si="20"/>
        <v>-</v>
      </c>
      <c r="BI86" s="125" t="str">
        <f t="shared" si="20"/>
        <v>-</v>
      </c>
      <c r="BJ86" s="125" t="str">
        <f t="shared" si="20"/>
        <v>-</v>
      </c>
      <c r="BK86" s="125" t="str">
        <f t="shared" si="20"/>
        <v>-</v>
      </c>
      <c r="BL86" s="125" t="str">
        <f t="shared" si="20"/>
        <v>-</v>
      </c>
      <c r="BM86" s="125" t="str">
        <f t="shared" si="20"/>
        <v>-</v>
      </c>
      <c r="BN86" s="125" t="str">
        <f t="shared" si="20"/>
        <v>-</v>
      </c>
      <c r="BO86" s="125" t="str">
        <f t="shared" si="20"/>
        <v>-</v>
      </c>
      <c r="BP86" s="125" t="str">
        <f t="shared" si="20"/>
        <v>-</v>
      </c>
      <c r="BQ86" s="125" t="str">
        <f t="shared" si="20"/>
        <v>-</v>
      </c>
      <c r="BR86" s="125" t="str">
        <f t="shared" si="20"/>
        <v>-</v>
      </c>
      <c r="BS86" s="125" t="str">
        <f t="shared" ref="BS86:CN86" si="21">IF((AND(BS$85&gt;=$E44,$F44&gt;=BS$85)),$D44/($F44-$E44+1),"-")</f>
        <v>-</v>
      </c>
      <c r="BT86" s="125" t="str">
        <f t="shared" si="21"/>
        <v>-</v>
      </c>
      <c r="BU86" s="125" t="str">
        <f t="shared" si="21"/>
        <v>-</v>
      </c>
      <c r="BV86" s="125" t="str">
        <f t="shared" si="21"/>
        <v>-</v>
      </c>
      <c r="BW86" s="125" t="str">
        <f t="shared" si="21"/>
        <v>-</v>
      </c>
      <c r="BX86" s="125" t="str">
        <f t="shared" si="21"/>
        <v>-</v>
      </c>
      <c r="BY86" s="125" t="str">
        <f t="shared" si="21"/>
        <v>-</v>
      </c>
      <c r="BZ86" s="125" t="str">
        <f t="shared" si="21"/>
        <v>-</v>
      </c>
      <c r="CA86" s="125" t="str">
        <f t="shared" si="21"/>
        <v>-</v>
      </c>
      <c r="CB86" s="125" t="str">
        <f t="shared" si="21"/>
        <v>-</v>
      </c>
      <c r="CC86" s="125" t="str">
        <f t="shared" si="21"/>
        <v>-</v>
      </c>
      <c r="CD86" s="125" t="str">
        <f t="shared" si="21"/>
        <v>-</v>
      </c>
      <c r="CE86" s="125" t="str">
        <f t="shared" si="21"/>
        <v>-</v>
      </c>
      <c r="CF86" s="125" t="str">
        <f t="shared" si="21"/>
        <v>-</v>
      </c>
      <c r="CG86" s="125" t="str">
        <f t="shared" si="21"/>
        <v>-</v>
      </c>
      <c r="CH86" s="125" t="str">
        <f t="shared" si="21"/>
        <v>-</v>
      </c>
      <c r="CI86" s="125" t="str">
        <f t="shared" si="21"/>
        <v>-</v>
      </c>
      <c r="CJ86" s="125" t="str">
        <f t="shared" si="21"/>
        <v>-</v>
      </c>
      <c r="CK86" s="125" t="str">
        <f t="shared" si="21"/>
        <v>-</v>
      </c>
      <c r="CL86" s="125" t="str">
        <f t="shared" si="21"/>
        <v>-</v>
      </c>
      <c r="CM86" s="125" t="str">
        <f t="shared" si="21"/>
        <v>-</v>
      </c>
      <c r="CN86" s="125" t="str">
        <f t="shared" si="21"/>
        <v>-</v>
      </c>
    </row>
    <row r="87" spans="2:92" x14ac:dyDescent="0.95">
      <c r="D87" s="87" t="s">
        <v>31</v>
      </c>
      <c r="E87" s="87"/>
      <c r="F87" s="87"/>
      <c r="G87" s="92" t="str">
        <f t="shared" ref="G87:AL87" si="22">IF((AND(G$85&gt;=$E30,$F30&gt;=G$85)),$D30/($F30-$E30+1),"-")</f>
        <v>-</v>
      </c>
      <c r="H87" s="92" t="str">
        <f t="shared" si="22"/>
        <v>-</v>
      </c>
      <c r="I87" s="92" t="str">
        <f t="shared" si="22"/>
        <v>-</v>
      </c>
      <c r="J87" s="92" t="str">
        <f t="shared" si="22"/>
        <v>-</v>
      </c>
      <c r="K87" s="92">
        <f t="shared" si="22"/>
        <v>177777.77777777778</v>
      </c>
      <c r="L87" s="92">
        <f t="shared" si="22"/>
        <v>177777.77777777778</v>
      </c>
      <c r="M87" s="92">
        <f t="shared" si="22"/>
        <v>177777.77777777778</v>
      </c>
      <c r="N87" s="92">
        <f t="shared" si="22"/>
        <v>177777.77777777778</v>
      </c>
      <c r="O87" s="92">
        <f t="shared" si="22"/>
        <v>177777.77777777778</v>
      </c>
      <c r="P87" s="92">
        <f t="shared" si="22"/>
        <v>177777.77777777778</v>
      </c>
      <c r="Q87" s="92">
        <f t="shared" si="22"/>
        <v>177777.77777777778</v>
      </c>
      <c r="R87" s="92">
        <f t="shared" si="22"/>
        <v>177777.77777777778</v>
      </c>
      <c r="S87" s="92">
        <f t="shared" si="22"/>
        <v>177777.77777777778</v>
      </c>
      <c r="T87" s="92">
        <f t="shared" si="22"/>
        <v>177777.77777777778</v>
      </c>
      <c r="U87" s="92">
        <f t="shared" si="22"/>
        <v>177777.77777777778</v>
      </c>
      <c r="V87" s="92">
        <f t="shared" si="22"/>
        <v>177777.77777777778</v>
      </c>
      <c r="W87" s="92">
        <f t="shared" si="22"/>
        <v>177777.77777777778</v>
      </c>
      <c r="X87" s="92">
        <f t="shared" si="22"/>
        <v>177777.77777777778</v>
      </c>
      <c r="Y87" s="92">
        <f t="shared" si="22"/>
        <v>177777.77777777778</v>
      </c>
      <c r="Z87" s="92">
        <f t="shared" si="22"/>
        <v>177777.77777777778</v>
      </c>
      <c r="AA87" s="92">
        <f t="shared" si="22"/>
        <v>177777.77777777778</v>
      </c>
      <c r="AB87" s="92">
        <f t="shared" si="22"/>
        <v>177777.77777777778</v>
      </c>
      <c r="AC87" s="92" t="str">
        <f t="shared" si="22"/>
        <v>-</v>
      </c>
      <c r="AD87" s="92" t="str">
        <f t="shared" si="22"/>
        <v>-</v>
      </c>
      <c r="AE87" s="92" t="str">
        <f t="shared" si="22"/>
        <v>-</v>
      </c>
      <c r="AF87" s="92" t="str">
        <f t="shared" si="22"/>
        <v>-</v>
      </c>
      <c r="AG87" s="92" t="str">
        <f t="shared" si="22"/>
        <v>-</v>
      </c>
      <c r="AH87" s="92" t="str">
        <f t="shared" si="22"/>
        <v>-</v>
      </c>
      <c r="AI87" s="92" t="str">
        <f t="shared" si="22"/>
        <v>-</v>
      </c>
      <c r="AJ87" s="92" t="str">
        <f t="shared" si="22"/>
        <v>-</v>
      </c>
      <c r="AK87" s="92" t="str">
        <f t="shared" si="22"/>
        <v>-</v>
      </c>
      <c r="AL87" s="92" t="str">
        <f t="shared" si="22"/>
        <v>-</v>
      </c>
      <c r="AM87" s="92" t="str">
        <f t="shared" ref="AM87:BR87" si="23">IF((AND(AM$85&gt;=$E30,$F30&gt;=AM$85)),$D30/($F30-$E30+1),"-")</f>
        <v>-</v>
      </c>
      <c r="AN87" s="92" t="str">
        <f t="shared" si="23"/>
        <v>-</v>
      </c>
      <c r="AO87" s="92" t="str">
        <f t="shared" si="23"/>
        <v>-</v>
      </c>
      <c r="AP87" s="92" t="str">
        <f t="shared" si="23"/>
        <v>-</v>
      </c>
      <c r="AQ87" s="92" t="str">
        <f t="shared" si="23"/>
        <v>-</v>
      </c>
      <c r="AR87" s="92" t="str">
        <f t="shared" si="23"/>
        <v>-</v>
      </c>
      <c r="AS87" s="92" t="str">
        <f t="shared" si="23"/>
        <v>-</v>
      </c>
      <c r="AT87" s="92" t="str">
        <f t="shared" si="23"/>
        <v>-</v>
      </c>
      <c r="AU87" s="92" t="str">
        <f t="shared" si="23"/>
        <v>-</v>
      </c>
      <c r="AV87" s="92" t="str">
        <f t="shared" si="23"/>
        <v>-</v>
      </c>
      <c r="AW87" s="92" t="str">
        <f t="shared" si="23"/>
        <v>-</v>
      </c>
      <c r="AX87" s="92" t="str">
        <f t="shared" si="23"/>
        <v>-</v>
      </c>
      <c r="AY87" s="92" t="str">
        <f t="shared" si="23"/>
        <v>-</v>
      </c>
      <c r="AZ87" s="92" t="str">
        <f t="shared" si="23"/>
        <v>-</v>
      </c>
      <c r="BA87" s="92" t="str">
        <f t="shared" si="23"/>
        <v>-</v>
      </c>
      <c r="BB87" s="92" t="str">
        <f t="shared" si="23"/>
        <v>-</v>
      </c>
      <c r="BC87" s="92" t="str">
        <f t="shared" si="23"/>
        <v>-</v>
      </c>
      <c r="BD87" s="92" t="str">
        <f t="shared" si="23"/>
        <v>-</v>
      </c>
      <c r="BE87" s="92" t="str">
        <f t="shared" si="23"/>
        <v>-</v>
      </c>
      <c r="BF87" s="92" t="str">
        <f t="shared" si="23"/>
        <v>-</v>
      </c>
      <c r="BG87" s="92" t="str">
        <f t="shared" si="23"/>
        <v>-</v>
      </c>
      <c r="BH87" s="92" t="str">
        <f t="shared" si="23"/>
        <v>-</v>
      </c>
      <c r="BI87" s="92" t="str">
        <f t="shared" si="23"/>
        <v>-</v>
      </c>
      <c r="BJ87" s="92" t="str">
        <f t="shared" si="23"/>
        <v>-</v>
      </c>
      <c r="BK87" s="92" t="str">
        <f t="shared" si="23"/>
        <v>-</v>
      </c>
      <c r="BL87" s="92" t="str">
        <f t="shared" si="23"/>
        <v>-</v>
      </c>
      <c r="BM87" s="92" t="str">
        <f t="shared" si="23"/>
        <v>-</v>
      </c>
      <c r="BN87" s="92" t="str">
        <f t="shared" si="23"/>
        <v>-</v>
      </c>
      <c r="BO87" s="92" t="str">
        <f t="shared" si="23"/>
        <v>-</v>
      </c>
      <c r="BP87" s="92" t="str">
        <f t="shared" si="23"/>
        <v>-</v>
      </c>
      <c r="BQ87" s="92" t="str">
        <f t="shared" si="23"/>
        <v>-</v>
      </c>
      <c r="BR87" s="92" t="str">
        <f t="shared" si="23"/>
        <v>-</v>
      </c>
      <c r="BS87" s="92" t="str">
        <f t="shared" ref="BS87:CN87" si="24">IF((AND(BS$85&gt;=$E30,$F30&gt;=BS$85)),$D30/($F30-$E30+1),"-")</f>
        <v>-</v>
      </c>
      <c r="BT87" s="92" t="str">
        <f t="shared" si="24"/>
        <v>-</v>
      </c>
      <c r="BU87" s="92" t="str">
        <f t="shared" si="24"/>
        <v>-</v>
      </c>
      <c r="BV87" s="92" t="str">
        <f t="shared" si="24"/>
        <v>-</v>
      </c>
      <c r="BW87" s="92" t="str">
        <f t="shared" si="24"/>
        <v>-</v>
      </c>
      <c r="BX87" s="92" t="str">
        <f t="shared" si="24"/>
        <v>-</v>
      </c>
      <c r="BY87" s="92" t="str">
        <f t="shared" si="24"/>
        <v>-</v>
      </c>
      <c r="BZ87" s="92" t="str">
        <f t="shared" si="24"/>
        <v>-</v>
      </c>
      <c r="CA87" s="92" t="str">
        <f t="shared" si="24"/>
        <v>-</v>
      </c>
      <c r="CB87" s="92" t="str">
        <f t="shared" si="24"/>
        <v>-</v>
      </c>
      <c r="CC87" s="92" t="str">
        <f t="shared" si="24"/>
        <v>-</v>
      </c>
      <c r="CD87" s="92" t="str">
        <f t="shared" si="24"/>
        <v>-</v>
      </c>
      <c r="CE87" s="92" t="str">
        <f t="shared" si="24"/>
        <v>-</v>
      </c>
      <c r="CF87" s="92" t="str">
        <f t="shared" si="24"/>
        <v>-</v>
      </c>
      <c r="CG87" s="92" t="str">
        <f t="shared" si="24"/>
        <v>-</v>
      </c>
      <c r="CH87" s="92" t="str">
        <f t="shared" si="24"/>
        <v>-</v>
      </c>
      <c r="CI87" s="92" t="str">
        <f t="shared" si="24"/>
        <v>-</v>
      </c>
      <c r="CJ87" s="92" t="str">
        <f t="shared" si="24"/>
        <v>-</v>
      </c>
      <c r="CK87" s="92" t="str">
        <f t="shared" si="24"/>
        <v>-</v>
      </c>
      <c r="CL87" s="92" t="str">
        <f t="shared" si="24"/>
        <v>-</v>
      </c>
      <c r="CM87" s="92" t="str">
        <f t="shared" si="24"/>
        <v>-</v>
      </c>
      <c r="CN87" s="92" t="str">
        <f t="shared" si="24"/>
        <v>-</v>
      </c>
    </row>
    <row r="88" spans="2:92" x14ac:dyDescent="0.95">
      <c r="D88" s="87" t="s">
        <v>27</v>
      </c>
      <c r="E88" s="87"/>
      <c r="F88" s="87"/>
      <c r="G88" s="92" t="str">
        <f t="shared" ref="G88:AL88" si="25">IF((AND(G$85&gt;=$E26,$F26&gt;=G$85)),$D26/($F26-$E26+1),"-")</f>
        <v>-</v>
      </c>
      <c r="H88" s="92" t="str">
        <f t="shared" si="25"/>
        <v>-</v>
      </c>
      <c r="I88" s="92" t="str">
        <f t="shared" si="25"/>
        <v>-</v>
      </c>
      <c r="J88" s="92" t="str">
        <f t="shared" si="25"/>
        <v>-</v>
      </c>
      <c r="K88" s="92" t="str">
        <f t="shared" si="25"/>
        <v>-</v>
      </c>
      <c r="L88" s="92" t="str">
        <f t="shared" si="25"/>
        <v>-</v>
      </c>
      <c r="M88" s="92" t="str">
        <f t="shared" si="25"/>
        <v>-</v>
      </c>
      <c r="N88" s="92" t="str">
        <f t="shared" si="25"/>
        <v>-</v>
      </c>
      <c r="O88" s="92" t="str">
        <f t="shared" si="25"/>
        <v>-</v>
      </c>
      <c r="P88" s="92">
        <f t="shared" si="25"/>
        <v>192307.69230769231</v>
      </c>
      <c r="Q88" s="92">
        <f t="shared" si="25"/>
        <v>192307.69230769231</v>
      </c>
      <c r="R88" s="92">
        <f t="shared" si="25"/>
        <v>192307.69230769231</v>
      </c>
      <c r="S88" s="92">
        <f t="shared" si="25"/>
        <v>192307.69230769231</v>
      </c>
      <c r="T88" s="92">
        <f t="shared" si="25"/>
        <v>192307.69230769231</v>
      </c>
      <c r="U88" s="92">
        <f t="shared" si="25"/>
        <v>192307.69230769231</v>
      </c>
      <c r="V88" s="92">
        <f t="shared" si="25"/>
        <v>192307.69230769231</v>
      </c>
      <c r="W88" s="92">
        <f t="shared" si="25"/>
        <v>192307.69230769231</v>
      </c>
      <c r="X88" s="92">
        <f t="shared" si="25"/>
        <v>192307.69230769231</v>
      </c>
      <c r="Y88" s="92">
        <f t="shared" si="25"/>
        <v>192307.69230769231</v>
      </c>
      <c r="Z88" s="92">
        <f t="shared" si="25"/>
        <v>192307.69230769231</v>
      </c>
      <c r="AA88" s="92">
        <f t="shared" si="25"/>
        <v>192307.69230769231</v>
      </c>
      <c r="AB88" s="92">
        <f t="shared" si="25"/>
        <v>192307.69230769231</v>
      </c>
      <c r="AC88" s="92" t="str">
        <f t="shared" si="25"/>
        <v>-</v>
      </c>
      <c r="AD88" s="92" t="str">
        <f t="shared" si="25"/>
        <v>-</v>
      </c>
      <c r="AE88" s="92" t="str">
        <f t="shared" si="25"/>
        <v>-</v>
      </c>
      <c r="AF88" s="92" t="str">
        <f t="shared" si="25"/>
        <v>-</v>
      </c>
      <c r="AG88" s="92" t="str">
        <f t="shared" si="25"/>
        <v>-</v>
      </c>
      <c r="AH88" s="92" t="str">
        <f t="shared" si="25"/>
        <v>-</v>
      </c>
      <c r="AI88" s="92" t="str">
        <f t="shared" si="25"/>
        <v>-</v>
      </c>
      <c r="AJ88" s="92" t="str">
        <f t="shared" si="25"/>
        <v>-</v>
      </c>
      <c r="AK88" s="92" t="str">
        <f t="shared" si="25"/>
        <v>-</v>
      </c>
      <c r="AL88" s="92" t="str">
        <f t="shared" si="25"/>
        <v>-</v>
      </c>
      <c r="AM88" s="92" t="str">
        <f t="shared" ref="AM88:BR88" si="26">IF((AND(AM$85&gt;=$E26,$F26&gt;=AM$85)),$D26/($F26-$E26+1),"-")</f>
        <v>-</v>
      </c>
      <c r="AN88" s="92" t="str">
        <f t="shared" si="26"/>
        <v>-</v>
      </c>
      <c r="AO88" s="92" t="str">
        <f t="shared" si="26"/>
        <v>-</v>
      </c>
      <c r="AP88" s="92" t="str">
        <f t="shared" si="26"/>
        <v>-</v>
      </c>
      <c r="AQ88" s="92" t="str">
        <f t="shared" si="26"/>
        <v>-</v>
      </c>
      <c r="AR88" s="92" t="str">
        <f t="shared" si="26"/>
        <v>-</v>
      </c>
      <c r="AS88" s="92" t="str">
        <f t="shared" si="26"/>
        <v>-</v>
      </c>
      <c r="AT88" s="92" t="str">
        <f t="shared" si="26"/>
        <v>-</v>
      </c>
      <c r="AU88" s="92" t="str">
        <f t="shared" si="26"/>
        <v>-</v>
      </c>
      <c r="AV88" s="92" t="str">
        <f t="shared" si="26"/>
        <v>-</v>
      </c>
      <c r="AW88" s="92" t="str">
        <f t="shared" si="26"/>
        <v>-</v>
      </c>
      <c r="AX88" s="92" t="str">
        <f t="shared" si="26"/>
        <v>-</v>
      </c>
      <c r="AY88" s="92" t="str">
        <f t="shared" si="26"/>
        <v>-</v>
      </c>
      <c r="AZ88" s="92" t="str">
        <f t="shared" si="26"/>
        <v>-</v>
      </c>
      <c r="BA88" s="92" t="str">
        <f t="shared" si="26"/>
        <v>-</v>
      </c>
      <c r="BB88" s="92" t="str">
        <f t="shared" si="26"/>
        <v>-</v>
      </c>
      <c r="BC88" s="92" t="str">
        <f t="shared" si="26"/>
        <v>-</v>
      </c>
      <c r="BD88" s="92" t="str">
        <f t="shared" si="26"/>
        <v>-</v>
      </c>
      <c r="BE88" s="92" t="str">
        <f t="shared" si="26"/>
        <v>-</v>
      </c>
      <c r="BF88" s="92" t="str">
        <f t="shared" si="26"/>
        <v>-</v>
      </c>
      <c r="BG88" s="92" t="str">
        <f t="shared" si="26"/>
        <v>-</v>
      </c>
      <c r="BH88" s="92" t="str">
        <f t="shared" si="26"/>
        <v>-</v>
      </c>
      <c r="BI88" s="92" t="str">
        <f t="shared" si="26"/>
        <v>-</v>
      </c>
      <c r="BJ88" s="92" t="str">
        <f t="shared" si="26"/>
        <v>-</v>
      </c>
      <c r="BK88" s="92" t="str">
        <f t="shared" si="26"/>
        <v>-</v>
      </c>
      <c r="BL88" s="92" t="str">
        <f t="shared" si="26"/>
        <v>-</v>
      </c>
      <c r="BM88" s="92" t="str">
        <f t="shared" si="26"/>
        <v>-</v>
      </c>
      <c r="BN88" s="92" t="str">
        <f t="shared" si="26"/>
        <v>-</v>
      </c>
      <c r="BO88" s="92" t="str">
        <f t="shared" si="26"/>
        <v>-</v>
      </c>
      <c r="BP88" s="92" t="str">
        <f t="shared" si="26"/>
        <v>-</v>
      </c>
      <c r="BQ88" s="92" t="str">
        <f t="shared" si="26"/>
        <v>-</v>
      </c>
      <c r="BR88" s="92" t="str">
        <f t="shared" si="26"/>
        <v>-</v>
      </c>
      <c r="BS88" s="92" t="str">
        <f t="shared" ref="BS88:CN88" si="27">IF((AND(BS$85&gt;=$E26,$F26&gt;=BS$85)),$D26/($F26-$E26+1),"-")</f>
        <v>-</v>
      </c>
      <c r="BT88" s="92" t="str">
        <f t="shared" si="27"/>
        <v>-</v>
      </c>
      <c r="BU88" s="92" t="str">
        <f t="shared" si="27"/>
        <v>-</v>
      </c>
      <c r="BV88" s="92" t="str">
        <f t="shared" si="27"/>
        <v>-</v>
      </c>
      <c r="BW88" s="92" t="str">
        <f t="shared" si="27"/>
        <v>-</v>
      </c>
      <c r="BX88" s="92" t="str">
        <f t="shared" si="27"/>
        <v>-</v>
      </c>
      <c r="BY88" s="92" t="str">
        <f t="shared" si="27"/>
        <v>-</v>
      </c>
      <c r="BZ88" s="92" t="str">
        <f t="shared" si="27"/>
        <v>-</v>
      </c>
      <c r="CA88" s="92" t="str">
        <f t="shared" si="27"/>
        <v>-</v>
      </c>
      <c r="CB88" s="92" t="str">
        <f t="shared" si="27"/>
        <v>-</v>
      </c>
      <c r="CC88" s="92" t="str">
        <f t="shared" si="27"/>
        <v>-</v>
      </c>
      <c r="CD88" s="92" t="str">
        <f t="shared" si="27"/>
        <v>-</v>
      </c>
      <c r="CE88" s="92" t="str">
        <f t="shared" si="27"/>
        <v>-</v>
      </c>
      <c r="CF88" s="92" t="str">
        <f t="shared" si="27"/>
        <v>-</v>
      </c>
      <c r="CG88" s="92" t="str">
        <f t="shared" si="27"/>
        <v>-</v>
      </c>
      <c r="CH88" s="92" t="str">
        <f t="shared" si="27"/>
        <v>-</v>
      </c>
      <c r="CI88" s="92" t="str">
        <f t="shared" si="27"/>
        <v>-</v>
      </c>
      <c r="CJ88" s="92" t="str">
        <f t="shared" si="27"/>
        <v>-</v>
      </c>
      <c r="CK88" s="92" t="str">
        <f t="shared" si="27"/>
        <v>-</v>
      </c>
      <c r="CL88" s="92" t="str">
        <f t="shared" si="27"/>
        <v>-</v>
      </c>
      <c r="CM88" s="92" t="str">
        <f t="shared" si="27"/>
        <v>-</v>
      </c>
      <c r="CN88" s="92" t="str">
        <f t="shared" si="27"/>
        <v>-</v>
      </c>
    </row>
    <row r="89" spans="2:92" x14ac:dyDescent="0.95">
      <c r="D89" s="87" t="s">
        <v>28</v>
      </c>
      <c r="E89" s="87"/>
      <c r="F89" s="87"/>
      <c r="G89" s="92" t="str">
        <f t="shared" ref="G89:AL89" si="28">IF((AND(G$85&gt;=$E27,$F27&gt;=G$85)),$D27/($F27-$E27+1),"-")</f>
        <v>-</v>
      </c>
      <c r="H89" s="92" t="str">
        <f t="shared" si="28"/>
        <v>-</v>
      </c>
      <c r="I89" s="92" t="str">
        <f t="shared" si="28"/>
        <v>-</v>
      </c>
      <c r="J89" s="92" t="str">
        <f t="shared" si="28"/>
        <v>-</v>
      </c>
      <c r="K89" s="92" t="str">
        <f t="shared" si="28"/>
        <v>-</v>
      </c>
      <c r="L89" s="92" t="str">
        <f t="shared" si="28"/>
        <v>-</v>
      </c>
      <c r="M89" s="92" t="str">
        <f t="shared" si="28"/>
        <v>-</v>
      </c>
      <c r="N89" s="92" t="str">
        <f t="shared" si="28"/>
        <v>-</v>
      </c>
      <c r="O89" s="92" t="str">
        <f t="shared" si="28"/>
        <v>-</v>
      </c>
      <c r="P89" s="92">
        <f t="shared" si="28"/>
        <v>38461.538461538461</v>
      </c>
      <c r="Q89" s="92">
        <f t="shared" si="28"/>
        <v>38461.538461538461</v>
      </c>
      <c r="R89" s="92">
        <f t="shared" si="28"/>
        <v>38461.538461538461</v>
      </c>
      <c r="S89" s="92">
        <f t="shared" si="28"/>
        <v>38461.538461538461</v>
      </c>
      <c r="T89" s="92">
        <f t="shared" si="28"/>
        <v>38461.538461538461</v>
      </c>
      <c r="U89" s="92">
        <f t="shared" si="28"/>
        <v>38461.538461538461</v>
      </c>
      <c r="V89" s="92">
        <f t="shared" si="28"/>
        <v>38461.538461538461</v>
      </c>
      <c r="W89" s="92">
        <f t="shared" si="28"/>
        <v>38461.538461538461</v>
      </c>
      <c r="X89" s="92">
        <f t="shared" si="28"/>
        <v>38461.538461538461</v>
      </c>
      <c r="Y89" s="92">
        <f t="shared" si="28"/>
        <v>38461.538461538461</v>
      </c>
      <c r="Z89" s="92">
        <f t="shared" si="28"/>
        <v>38461.538461538461</v>
      </c>
      <c r="AA89" s="92">
        <f t="shared" si="28"/>
        <v>38461.538461538461</v>
      </c>
      <c r="AB89" s="92">
        <f t="shared" si="28"/>
        <v>38461.538461538461</v>
      </c>
      <c r="AC89" s="92" t="str">
        <f t="shared" si="28"/>
        <v>-</v>
      </c>
      <c r="AD89" s="92" t="str">
        <f t="shared" si="28"/>
        <v>-</v>
      </c>
      <c r="AE89" s="92" t="str">
        <f t="shared" si="28"/>
        <v>-</v>
      </c>
      <c r="AF89" s="92" t="str">
        <f t="shared" si="28"/>
        <v>-</v>
      </c>
      <c r="AG89" s="92" t="str">
        <f t="shared" si="28"/>
        <v>-</v>
      </c>
      <c r="AH89" s="92" t="str">
        <f t="shared" si="28"/>
        <v>-</v>
      </c>
      <c r="AI89" s="92" t="str">
        <f t="shared" si="28"/>
        <v>-</v>
      </c>
      <c r="AJ89" s="92" t="str">
        <f t="shared" si="28"/>
        <v>-</v>
      </c>
      <c r="AK89" s="92" t="str">
        <f t="shared" si="28"/>
        <v>-</v>
      </c>
      <c r="AL89" s="92" t="str">
        <f t="shared" si="28"/>
        <v>-</v>
      </c>
      <c r="AM89" s="92" t="str">
        <f t="shared" ref="AM89:BR89" si="29">IF((AND(AM$85&gt;=$E27,$F27&gt;=AM$85)),$D27/($F27-$E27+1),"-")</f>
        <v>-</v>
      </c>
      <c r="AN89" s="92" t="str">
        <f t="shared" si="29"/>
        <v>-</v>
      </c>
      <c r="AO89" s="92" t="str">
        <f t="shared" si="29"/>
        <v>-</v>
      </c>
      <c r="AP89" s="92" t="str">
        <f t="shared" si="29"/>
        <v>-</v>
      </c>
      <c r="AQ89" s="92" t="str">
        <f t="shared" si="29"/>
        <v>-</v>
      </c>
      <c r="AR89" s="92" t="str">
        <f t="shared" si="29"/>
        <v>-</v>
      </c>
      <c r="AS89" s="92" t="str">
        <f t="shared" si="29"/>
        <v>-</v>
      </c>
      <c r="AT89" s="92" t="str">
        <f t="shared" si="29"/>
        <v>-</v>
      </c>
      <c r="AU89" s="92" t="str">
        <f t="shared" si="29"/>
        <v>-</v>
      </c>
      <c r="AV89" s="92" t="str">
        <f t="shared" si="29"/>
        <v>-</v>
      </c>
      <c r="AW89" s="92" t="str">
        <f t="shared" si="29"/>
        <v>-</v>
      </c>
      <c r="AX89" s="92" t="str">
        <f t="shared" si="29"/>
        <v>-</v>
      </c>
      <c r="AY89" s="92" t="str">
        <f t="shared" si="29"/>
        <v>-</v>
      </c>
      <c r="AZ89" s="92" t="str">
        <f t="shared" si="29"/>
        <v>-</v>
      </c>
      <c r="BA89" s="92" t="str">
        <f t="shared" si="29"/>
        <v>-</v>
      </c>
      <c r="BB89" s="92" t="str">
        <f t="shared" si="29"/>
        <v>-</v>
      </c>
      <c r="BC89" s="92" t="str">
        <f t="shared" si="29"/>
        <v>-</v>
      </c>
      <c r="BD89" s="92" t="str">
        <f t="shared" si="29"/>
        <v>-</v>
      </c>
      <c r="BE89" s="92" t="str">
        <f t="shared" si="29"/>
        <v>-</v>
      </c>
      <c r="BF89" s="92" t="str">
        <f t="shared" si="29"/>
        <v>-</v>
      </c>
      <c r="BG89" s="92" t="str">
        <f t="shared" si="29"/>
        <v>-</v>
      </c>
      <c r="BH89" s="92" t="str">
        <f t="shared" si="29"/>
        <v>-</v>
      </c>
      <c r="BI89" s="92" t="str">
        <f t="shared" si="29"/>
        <v>-</v>
      </c>
      <c r="BJ89" s="92" t="str">
        <f t="shared" si="29"/>
        <v>-</v>
      </c>
      <c r="BK89" s="92" t="str">
        <f t="shared" si="29"/>
        <v>-</v>
      </c>
      <c r="BL89" s="92" t="str">
        <f t="shared" si="29"/>
        <v>-</v>
      </c>
      <c r="BM89" s="92" t="str">
        <f t="shared" si="29"/>
        <v>-</v>
      </c>
      <c r="BN89" s="92" t="str">
        <f t="shared" si="29"/>
        <v>-</v>
      </c>
      <c r="BO89" s="92" t="str">
        <f t="shared" si="29"/>
        <v>-</v>
      </c>
      <c r="BP89" s="92" t="str">
        <f t="shared" si="29"/>
        <v>-</v>
      </c>
      <c r="BQ89" s="92" t="str">
        <f t="shared" si="29"/>
        <v>-</v>
      </c>
      <c r="BR89" s="92" t="str">
        <f t="shared" si="29"/>
        <v>-</v>
      </c>
      <c r="BS89" s="92" t="str">
        <f t="shared" ref="BS89:CN89" si="30">IF((AND(BS$85&gt;=$E27,$F27&gt;=BS$85)),$D27/($F27-$E27+1),"-")</f>
        <v>-</v>
      </c>
      <c r="BT89" s="92" t="str">
        <f t="shared" si="30"/>
        <v>-</v>
      </c>
      <c r="BU89" s="92" t="str">
        <f t="shared" si="30"/>
        <v>-</v>
      </c>
      <c r="BV89" s="92" t="str">
        <f t="shared" si="30"/>
        <v>-</v>
      </c>
      <c r="BW89" s="92" t="str">
        <f t="shared" si="30"/>
        <v>-</v>
      </c>
      <c r="BX89" s="92" t="str">
        <f t="shared" si="30"/>
        <v>-</v>
      </c>
      <c r="BY89" s="92" t="str">
        <f t="shared" si="30"/>
        <v>-</v>
      </c>
      <c r="BZ89" s="92" t="str">
        <f t="shared" si="30"/>
        <v>-</v>
      </c>
      <c r="CA89" s="92" t="str">
        <f t="shared" si="30"/>
        <v>-</v>
      </c>
      <c r="CB89" s="92" t="str">
        <f t="shared" si="30"/>
        <v>-</v>
      </c>
      <c r="CC89" s="92" t="str">
        <f t="shared" si="30"/>
        <v>-</v>
      </c>
      <c r="CD89" s="92" t="str">
        <f t="shared" si="30"/>
        <v>-</v>
      </c>
      <c r="CE89" s="92" t="str">
        <f t="shared" si="30"/>
        <v>-</v>
      </c>
      <c r="CF89" s="92" t="str">
        <f t="shared" si="30"/>
        <v>-</v>
      </c>
      <c r="CG89" s="92" t="str">
        <f t="shared" si="30"/>
        <v>-</v>
      </c>
      <c r="CH89" s="92" t="str">
        <f t="shared" si="30"/>
        <v>-</v>
      </c>
      <c r="CI89" s="92" t="str">
        <f t="shared" si="30"/>
        <v>-</v>
      </c>
      <c r="CJ89" s="92" t="str">
        <f t="shared" si="30"/>
        <v>-</v>
      </c>
      <c r="CK89" s="92" t="str">
        <f t="shared" si="30"/>
        <v>-</v>
      </c>
      <c r="CL89" s="92" t="str">
        <f t="shared" si="30"/>
        <v>-</v>
      </c>
      <c r="CM89" s="92" t="str">
        <f t="shared" si="30"/>
        <v>-</v>
      </c>
      <c r="CN89" s="92" t="str">
        <f t="shared" si="30"/>
        <v>-</v>
      </c>
    </row>
    <row r="90" spans="2:92" x14ac:dyDescent="0.95">
      <c r="D90" s="87" t="s">
        <v>32</v>
      </c>
      <c r="E90" s="87"/>
      <c r="F90" s="87"/>
      <c r="G90" s="92" t="str">
        <f t="shared" ref="G90:AL90" si="31">IF((AND(G$85&gt;=$E31,$F31&gt;=G$85)),$D31/($F31-$E31+1),"-")</f>
        <v>-</v>
      </c>
      <c r="H90" s="92" t="str">
        <f t="shared" si="31"/>
        <v>-</v>
      </c>
      <c r="I90" s="92" t="str">
        <f t="shared" si="31"/>
        <v>-</v>
      </c>
      <c r="J90" s="92" t="str">
        <f t="shared" si="31"/>
        <v>-</v>
      </c>
      <c r="K90" s="92" t="str">
        <f t="shared" si="31"/>
        <v>-</v>
      </c>
      <c r="L90" s="92" t="str">
        <f t="shared" si="31"/>
        <v>-</v>
      </c>
      <c r="M90" s="92" t="str">
        <f t="shared" si="31"/>
        <v>-</v>
      </c>
      <c r="N90" s="92" t="str">
        <f t="shared" si="31"/>
        <v>-</v>
      </c>
      <c r="O90" s="92" t="str">
        <f t="shared" si="31"/>
        <v>-</v>
      </c>
      <c r="P90" s="92">
        <f t="shared" si="31"/>
        <v>7000</v>
      </c>
      <c r="Q90" s="92">
        <f t="shared" si="31"/>
        <v>7000</v>
      </c>
      <c r="R90" s="92">
        <f t="shared" si="31"/>
        <v>7000</v>
      </c>
      <c r="S90" s="92">
        <f t="shared" si="31"/>
        <v>7000</v>
      </c>
      <c r="T90" s="92">
        <f t="shared" si="31"/>
        <v>7000</v>
      </c>
      <c r="U90" s="92" t="str">
        <f t="shared" si="31"/>
        <v>-</v>
      </c>
      <c r="V90" s="92" t="str">
        <f t="shared" si="31"/>
        <v>-</v>
      </c>
      <c r="W90" s="92" t="str">
        <f t="shared" si="31"/>
        <v>-</v>
      </c>
      <c r="X90" s="92" t="str">
        <f t="shared" si="31"/>
        <v>-</v>
      </c>
      <c r="Y90" s="92" t="str">
        <f t="shared" si="31"/>
        <v>-</v>
      </c>
      <c r="Z90" s="92" t="str">
        <f t="shared" si="31"/>
        <v>-</v>
      </c>
      <c r="AA90" s="92" t="str">
        <f t="shared" si="31"/>
        <v>-</v>
      </c>
      <c r="AB90" s="92" t="str">
        <f t="shared" si="31"/>
        <v>-</v>
      </c>
      <c r="AC90" s="92" t="str">
        <f t="shared" si="31"/>
        <v>-</v>
      </c>
      <c r="AD90" s="92" t="str">
        <f t="shared" si="31"/>
        <v>-</v>
      </c>
      <c r="AE90" s="92" t="str">
        <f t="shared" si="31"/>
        <v>-</v>
      </c>
      <c r="AF90" s="92" t="str">
        <f t="shared" si="31"/>
        <v>-</v>
      </c>
      <c r="AG90" s="92" t="str">
        <f t="shared" si="31"/>
        <v>-</v>
      </c>
      <c r="AH90" s="92" t="str">
        <f t="shared" si="31"/>
        <v>-</v>
      </c>
      <c r="AI90" s="92" t="str">
        <f t="shared" si="31"/>
        <v>-</v>
      </c>
      <c r="AJ90" s="92" t="str">
        <f t="shared" si="31"/>
        <v>-</v>
      </c>
      <c r="AK90" s="92" t="str">
        <f t="shared" si="31"/>
        <v>-</v>
      </c>
      <c r="AL90" s="92" t="str">
        <f t="shared" si="31"/>
        <v>-</v>
      </c>
      <c r="AM90" s="92" t="str">
        <f t="shared" ref="AM90:BR90" si="32">IF((AND(AM$85&gt;=$E31,$F31&gt;=AM$85)),$D31/($F31-$E31+1),"-")</f>
        <v>-</v>
      </c>
      <c r="AN90" s="92" t="str">
        <f t="shared" si="32"/>
        <v>-</v>
      </c>
      <c r="AO90" s="92" t="str">
        <f t="shared" si="32"/>
        <v>-</v>
      </c>
      <c r="AP90" s="92" t="str">
        <f t="shared" si="32"/>
        <v>-</v>
      </c>
      <c r="AQ90" s="92" t="str">
        <f t="shared" si="32"/>
        <v>-</v>
      </c>
      <c r="AR90" s="92" t="str">
        <f t="shared" si="32"/>
        <v>-</v>
      </c>
      <c r="AS90" s="92" t="str">
        <f t="shared" si="32"/>
        <v>-</v>
      </c>
      <c r="AT90" s="92" t="str">
        <f t="shared" si="32"/>
        <v>-</v>
      </c>
      <c r="AU90" s="92" t="str">
        <f t="shared" si="32"/>
        <v>-</v>
      </c>
      <c r="AV90" s="92" t="str">
        <f t="shared" si="32"/>
        <v>-</v>
      </c>
      <c r="AW90" s="92" t="str">
        <f t="shared" si="32"/>
        <v>-</v>
      </c>
      <c r="AX90" s="92" t="str">
        <f t="shared" si="32"/>
        <v>-</v>
      </c>
      <c r="AY90" s="92" t="str">
        <f t="shared" si="32"/>
        <v>-</v>
      </c>
      <c r="AZ90" s="92" t="str">
        <f t="shared" si="32"/>
        <v>-</v>
      </c>
      <c r="BA90" s="92" t="str">
        <f t="shared" si="32"/>
        <v>-</v>
      </c>
      <c r="BB90" s="92" t="str">
        <f t="shared" si="32"/>
        <v>-</v>
      </c>
      <c r="BC90" s="92" t="str">
        <f t="shared" si="32"/>
        <v>-</v>
      </c>
      <c r="BD90" s="92" t="str">
        <f t="shared" si="32"/>
        <v>-</v>
      </c>
      <c r="BE90" s="92" t="str">
        <f t="shared" si="32"/>
        <v>-</v>
      </c>
      <c r="BF90" s="92" t="str">
        <f t="shared" si="32"/>
        <v>-</v>
      </c>
      <c r="BG90" s="92" t="str">
        <f t="shared" si="32"/>
        <v>-</v>
      </c>
      <c r="BH90" s="92" t="str">
        <f t="shared" si="32"/>
        <v>-</v>
      </c>
      <c r="BI90" s="92" t="str">
        <f t="shared" si="32"/>
        <v>-</v>
      </c>
      <c r="BJ90" s="92" t="str">
        <f t="shared" si="32"/>
        <v>-</v>
      </c>
      <c r="BK90" s="92" t="str">
        <f t="shared" si="32"/>
        <v>-</v>
      </c>
      <c r="BL90" s="92" t="str">
        <f t="shared" si="32"/>
        <v>-</v>
      </c>
      <c r="BM90" s="92" t="str">
        <f t="shared" si="32"/>
        <v>-</v>
      </c>
      <c r="BN90" s="92" t="str">
        <f t="shared" si="32"/>
        <v>-</v>
      </c>
      <c r="BO90" s="92" t="str">
        <f t="shared" si="32"/>
        <v>-</v>
      </c>
      <c r="BP90" s="92" t="str">
        <f t="shared" si="32"/>
        <v>-</v>
      </c>
      <c r="BQ90" s="92" t="str">
        <f t="shared" si="32"/>
        <v>-</v>
      </c>
      <c r="BR90" s="92" t="str">
        <f t="shared" si="32"/>
        <v>-</v>
      </c>
      <c r="BS90" s="92" t="str">
        <f t="shared" ref="BS90:CN90" si="33">IF((AND(BS$85&gt;=$E31,$F31&gt;=BS$85)),$D31/($F31-$E31+1),"-")</f>
        <v>-</v>
      </c>
      <c r="BT90" s="92" t="str">
        <f t="shared" si="33"/>
        <v>-</v>
      </c>
      <c r="BU90" s="92" t="str">
        <f t="shared" si="33"/>
        <v>-</v>
      </c>
      <c r="BV90" s="92" t="str">
        <f t="shared" si="33"/>
        <v>-</v>
      </c>
      <c r="BW90" s="92" t="str">
        <f t="shared" si="33"/>
        <v>-</v>
      </c>
      <c r="BX90" s="92" t="str">
        <f t="shared" si="33"/>
        <v>-</v>
      </c>
      <c r="BY90" s="92" t="str">
        <f t="shared" si="33"/>
        <v>-</v>
      </c>
      <c r="BZ90" s="92" t="str">
        <f t="shared" si="33"/>
        <v>-</v>
      </c>
      <c r="CA90" s="92" t="str">
        <f t="shared" si="33"/>
        <v>-</v>
      </c>
      <c r="CB90" s="92" t="str">
        <f t="shared" si="33"/>
        <v>-</v>
      </c>
      <c r="CC90" s="92" t="str">
        <f t="shared" si="33"/>
        <v>-</v>
      </c>
      <c r="CD90" s="92" t="str">
        <f t="shared" si="33"/>
        <v>-</v>
      </c>
      <c r="CE90" s="92" t="str">
        <f t="shared" si="33"/>
        <v>-</v>
      </c>
      <c r="CF90" s="92" t="str">
        <f t="shared" si="33"/>
        <v>-</v>
      </c>
      <c r="CG90" s="92" t="str">
        <f t="shared" si="33"/>
        <v>-</v>
      </c>
      <c r="CH90" s="92" t="str">
        <f t="shared" si="33"/>
        <v>-</v>
      </c>
      <c r="CI90" s="92" t="str">
        <f t="shared" si="33"/>
        <v>-</v>
      </c>
      <c r="CJ90" s="92" t="str">
        <f t="shared" si="33"/>
        <v>-</v>
      </c>
      <c r="CK90" s="92" t="str">
        <f t="shared" si="33"/>
        <v>-</v>
      </c>
      <c r="CL90" s="92" t="str">
        <f t="shared" si="33"/>
        <v>-</v>
      </c>
      <c r="CM90" s="92" t="str">
        <f t="shared" si="33"/>
        <v>-</v>
      </c>
      <c r="CN90" s="92" t="str">
        <f t="shared" si="33"/>
        <v>-</v>
      </c>
    </row>
    <row r="91" spans="2:92" x14ac:dyDescent="0.95">
      <c r="D91" s="87" t="s">
        <v>33</v>
      </c>
      <c r="E91" s="87"/>
      <c r="F91" s="87"/>
      <c r="G91" s="92" t="str">
        <f t="shared" ref="G91:AL91" si="34">IF((AND(G$85&gt;=$E32,$F32&gt;=G$85)),$D32/($F32-$E32+1),"-")</f>
        <v>-</v>
      </c>
      <c r="H91" s="92" t="str">
        <f t="shared" si="34"/>
        <v>-</v>
      </c>
      <c r="I91" s="92" t="str">
        <f t="shared" si="34"/>
        <v>-</v>
      </c>
      <c r="J91" s="92" t="str">
        <f t="shared" si="34"/>
        <v>-</v>
      </c>
      <c r="K91" s="92" t="str">
        <f t="shared" si="34"/>
        <v>-</v>
      </c>
      <c r="L91" s="92" t="str">
        <f t="shared" si="34"/>
        <v>-</v>
      </c>
      <c r="M91" s="92" t="str">
        <f t="shared" si="34"/>
        <v>-</v>
      </c>
      <c r="N91" s="92" t="str">
        <f t="shared" si="34"/>
        <v>-</v>
      </c>
      <c r="O91" s="92" t="str">
        <f t="shared" si="34"/>
        <v>-</v>
      </c>
      <c r="P91" s="92">
        <f t="shared" si="34"/>
        <v>53846.153846153844</v>
      </c>
      <c r="Q91" s="92">
        <f t="shared" si="34"/>
        <v>53846.153846153844</v>
      </c>
      <c r="R91" s="92">
        <f t="shared" si="34"/>
        <v>53846.153846153844</v>
      </c>
      <c r="S91" s="92">
        <f t="shared" si="34"/>
        <v>53846.153846153844</v>
      </c>
      <c r="T91" s="92">
        <f t="shared" si="34"/>
        <v>53846.153846153844</v>
      </c>
      <c r="U91" s="92">
        <f t="shared" si="34"/>
        <v>53846.153846153844</v>
      </c>
      <c r="V91" s="92">
        <f t="shared" si="34"/>
        <v>53846.153846153844</v>
      </c>
      <c r="W91" s="92">
        <f t="shared" si="34"/>
        <v>53846.153846153844</v>
      </c>
      <c r="X91" s="92">
        <f t="shared" si="34"/>
        <v>53846.153846153844</v>
      </c>
      <c r="Y91" s="92">
        <f t="shared" si="34"/>
        <v>53846.153846153844</v>
      </c>
      <c r="Z91" s="92">
        <f t="shared" si="34"/>
        <v>53846.153846153844</v>
      </c>
      <c r="AA91" s="92">
        <f t="shared" si="34"/>
        <v>53846.153846153844</v>
      </c>
      <c r="AB91" s="92">
        <f t="shared" si="34"/>
        <v>53846.153846153844</v>
      </c>
      <c r="AC91" s="92" t="str">
        <f t="shared" si="34"/>
        <v>-</v>
      </c>
      <c r="AD91" s="92" t="str">
        <f t="shared" si="34"/>
        <v>-</v>
      </c>
      <c r="AE91" s="92" t="str">
        <f t="shared" si="34"/>
        <v>-</v>
      </c>
      <c r="AF91" s="92" t="str">
        <f t="shared" si="34"/>
        <v>-</v>
      </c>
      <c r="AG91" s="92" t="str">
        <f t="shared" si="34"/>
        <v>-</v>
      </c>
      <c r="AH91" s="92" t="str">
        <f t="shared" si="34"/>
        <v>-</v>
      </c>
      <c r="AI91" s="92" t="str">
        <f t="shared" si="34"/>
        <v>-</v>
      </c>
      <c r="AJ91" s="92" t="str">
        <f t="shared" si="34"/>
        <v>-</v>
      </c>
      <c r="AK91" s="92" t="str">
        <f t="shared" si="34"/>
        <v>-</v>
      </c>
      <c r="AL91" s="92" t="str">
        <f t="shared" si="34"/>
        <v>-</v>
      </c>
      <c r="AM91" s="92" t="str">
        <f t="shared" ref="AM91:BR91" si="35">IF((AND(AM$85&gt;=$E32,$F32&gt;=AM$85)),$D32/($F32-$E32+1),"-")</f>
        <v>-</v>
      </c>
      <c r="AN91" s="92" t="str">
        <f t="shared" si="35"/>
        <v>-</v>
      </c>
      <c r="AO91" s="92" t="str">
        <f t="shared" si="35"/>
        <v>-</v>
      </c>
      <c r="AP91" s="92" t="str">
        <f t="shared" si="35"/>
        <v>-</v>
      </c>
      <c r="AQ91" s="92" t="str">
        <f t="shared" si="35"/>
        <v>-</v>
      </c>
      <c r="AR91" s="92" t="str">
        <f t="shared" si="35"/>
        <v>-</v>
      </c>
      <c r="AS91" s="92" t="str">
        <f t="shared" si="35"/>
        <v>-</v>
      </c>
      <c r="AT91" s="92" t="str">
        <f t="shared" si="35"/>
        <v>-</v>
      </c>
      <c r="AU91" s="92" t="str">
        <f t="shared" si="35"/>
        <v>-</v>
      </c>
      <c r="AV91" s="92" t="str">
        <f t="shared" si="35"/>
        <v>-</v>
      </c>
      <c r="AW91" s="92" t="str">
        <f t="shared" si="35"/>
        <v>-</v>
      </c>
      <c r="AX91" s="92" t="str">
        <f t="shared" si="35"/>
        <v>-</v>
      </c>
      <c r="AY91" s="92" t="str">
        <f t="shared" si="35"/>
        <v>-</v>
      </c>
      <c r="AZ91" s="92" t="str">
        <f t="shared" si="35"/>
        <v>-</v>
      </c>
      <c r="BA91" s="92" t="str">
        <f t="shared" si="35"/>
        <v>-</v>
      </c>
      <c r="BB91" s="92" t="str">
        <f t="shared" si="35"/>
        <v>-</v>
      </c>
      <c r="BC91" s="92" t="str">
        <f t="shared" si="35"/>
        <v>-</v>
      </c>
      <c r="BD91" s="92" t="str">
        <f t="shared" si="35"/>
        <v>-</v>
      </c>
      <c r="BE91" s="92" t="str">
        <f t="shared" si="35"/>
        <v>-</v>
      </c>
      <c r="BF91" s="92" t="str">
        <f t="shared" si="35"/>
        <v>-</v>
      </c>
      <c r="BG91" s="92" t="str">
        <f t="shared" si="35"/>
        <v>-</v>
      </c>
      <c r="BH91" s="92" t="str">
        <f t="shared" si="35"/>
        <v>-</v>
      </c>
      <c r="BI91" s="92" t="str">
        <f t="shared" si="35"/>
        <v>-</v>
      </c>
      <c r="BJ91" s="92" t="str">
        <f t="shared" si="35"/>
        <v>-</v>
      </c>
      <c r="BK91" s="92" t="str">
        <f t="shared" si="35"/>
        <v>-</v>
      </c>
      <c r="BL91" s="92" t="str">
        <f t="shared" si="35"/>
        <v>-</v>
      </c>
      <c r="BM91" s="92" t="str">
        <f t="shared" si="35"/>
        <v>-</v>
      </c>
      <c r="BN91" s="92" t="str">
        <f t="shared" si="35"/>
        <v>-</v>
      </c>
      <c r="BO91" s="92" t="str">
        <f t="shared" si="35"/>
        <v>-</v>
      </c>
      <c r="BP91" s="92" t="str">
        <f t="shared" si="35"/>
        <v>-</v>
      </c>
      <c r="BQ91" s="92" t="str">
        <f t="shared" si="35"/>
        <v>-</v>
      </c>
      <c r="BR91" s="92" t="str">
        <f t="shared" si="35"/>
        <v>-</v>
      </c>
      <c r="BS91" s="92" t="str">
        <f t="shared" ref="BS91:CN91" si="36">IF((AND(BS$85&gt;=$E32,$F32&gt;=BS$85)),$D32/($F32-$E32+1),"-")</f>
        <v>-</v>
      </c>
      <c r="BT91" s="92" t="str">
        <f t="shared" si="36"/>
        <v>-</v>
      </c>
      <c r="BU91" s="92" t="str">
        <f t="shared" si="36"/>
        <v>-</v>
      </c>
      <c r="BV91" s="92" t="str">
        <f t="shared" si="36"/>
        <v>-</v>
      </c>
      <c r="BW91" s="92" t="str">
        <f t="shared" si="36"/>
        <v>-</v>
      </c>
      <c r="BX91" s="92" t="str">
        <f t="shared" si="36"/>
        <v>-</v>
      </c>
      <c r="BY91" s="92" t="str">
        <f t="shared" si="36"/>
        <v>-</v>
      </c>
      <c r="BZ91" s="92" t="str">
        <f t="shared" si="36"/>
        <v>-</v>
      </c>
      <c r="CA91" s="92" t="str">
        <f t="shared" si="36"/>
        <v>-</v>
      </c>
      <c r="CB91" s="92" t="str">
        <f t="shared" si="36"/>
        <v>-</v>
      </c>
      <c r="CC91" s="92" t="str">
        <f t="shared" si="36"/>
        <v>-</v>
      </c>
      <c r="CD91" s="92" t="str">
        <f t="shared" si="36"/>
        <v>-</v>
      </c>
      <c r="CE91" s="92" t="str">
        <f t="shared" si="36"/>
        <v>-</v>
      </c>
      <c r="CF91" s="92" t="str">
        <f t="shared" si="36"/>
        <v>-</v>
      </c>
      <c r="CG91" s="92" t="str">
        <f t="shared" si="36"/>
        <v>-</v>
      </c>
      <c r="CH91" s="92" t="str">
        <f t="shared" si="36"/>
        <v>-</v>
      </c>
      <c r="CI91" s="92" t="str">
        <f t="shared" si="36"/>
        <v>-</v>
      </c>
      <c r="CJ91" s="92" t="str">
        <f t="shared" si="36"/>
        <v>-</v>
      </c>
      <c r="CK91" s="92" t="str">
        <f t="shared" si="36"/>
        <v>-</v>
      </c>
      <c r="CL91" s="92" t="str">
        <f t="shared" si="36"/>
        <v>-</v>
      </c>
      <c r="CM91" s="92" t="str">
        <f t="shared" si="36"/>
        <v>-</v>
      </c>
      <c r="CN91" s="92" t="str">
        <f t="shared" si="36"/>
        <v>-</v>
      </c>
    </row>
    <row r="92" spans="2:92" x14ac:dyDescent="0.95">
      <c r="D92" s="87" t="s">
        <v>34</v>
      </c>
      <c r="E92" s="87"/>
      <c r="F92" s="87"/>
      <c r="G92" s="92" t="str">
        <f t="shared" ref="G92:AL92" si="37">IF((AND(G$85&gt;=$E33,$F33&gt;=G$85)),$D33/($F33-$E33+1),"-")</f>
        <v>-</v>
      </c>
      <c r="H92" s="92" t="str">
        <f t="shared" si="37"/>
        <v>-</v>
      </c>
      <c r="I92" s="92" t="str">
        <f t="shared" si="37"/>
        <v>-</v>
      </c>
      <c r="J92" s="92" t="str">
        <f t="shared" si="37"/>
        <v>-</v>
      </c>
      <c r="K92" s="92" t="str">
        <f t="shared" si="37"/>
        <v>-</v>
      </c>
      <c r="L92" s="92" t="str">
        <f t="shared" si="37"/>
        <v>-</v>
      </c>
      <c r="M92" s="92" t="str">
        <f t="shared" si="37"/>
        <v>-</v>
      </c>
      <c r="N92" s="92" t="str">
        <f t="shared" si="37"/>
        <v>-</v>
      </c>
      <c r="O92" s="92" t="str">
        <f t="shared" si="37"/>
        <v>-</v>
      </c>
      <c r="P92" s="92">
        <f t="shared" si="37"/>
        <v>153846.15384615384</v>
      </c>
      <c r="Q92" s="92">
        <f t="shared" si="37"/>
        <v>153846.15384615384</v>
      </c>
      <c r="R92" s="92">
        <f t="shared" si="37"/>
        <v>153846.15384615384</v>
      </c>
      <c r="S92" s="92">
        <f t="shared" si="37"/>
        <v>153846.15384615384</v>
      </c>
      <c r="T92" s="92">
        <f t="shared" si="37"/>
        <v>153846.15384615384</v>
      </c>
      <c r="U92" s="92">
        <f t="shared" si="37"/>
        <v>153846.15384615384</v>
      </c>
      <c r="V92" s="92">
        <f t="shared" si="37"/>
        <v>153846.15384615384</v>
      </c>
      <c r="W92" s="92">
        <f t="shared" si="37"/>
        <v>153846.15384615384</v>
      </c>
      <c r="X92" s="92">
        <f t="shared" si="37"/>
        <v>153846.15384615384</v>
      </c>
      <c r="Y92" s="92">
        <f t="shared" si="37"/>
        <v>153846.15384615384</v>
      </c>
      <c r="Z92" s="92">
        <f t="shared" si="37"/>
        <v>153846.15384615384</v>
      </c>
      <c r="AA92" s="92">
        <f t="shared" si="37"/>
        <v>153846.15384615384</v>
      </c>
      <c r="AB92" s="92">
        <f t="shared" si="37"/>
        <v>153846.15384615384</v>
      </c>
      <c r="AC92" s="92" t="str">
        <f t="shared" si="37"/>
        <v>-</v>
      </c>
      <c r="AD92" s="92" t="str">
        <f t="shared" si="37"/>
        <v>-</v>
      </c>
      <c r="AE92" s="92" t="str">
        <f t="shared" si="37"/>
        <v>-</v>
      </c>
      <c r="AF92" s="92" t="str">
        <f t="shared" si="37"/>
        <v>-</v>
      </c>
      <c r="AG92" s="92" t="str">
        <f t="shared" si="37"/>
        <v>-</v>
      </c>
      <c r="AH92" s="92" t="str">
        <f t="shared" si="37"/>
        <v>-</v>
      </c>
      <c r="AI92" s="92" t="str">
        <f t="shared" si="37"/>
        <v>-</v>
      </c>
      <c r="AJ92" s="92" t="str">
        <f t="shared" si="37"/>
        <v>-</v>
      </c>
      <c r="AK92" s="92" t="str">
        <f t="shared" si="37"/>
        <v>-</v>
      </c>
      <c r="AL92" s="92" t="str">
        <f t="shared" si="37"/>
        <v>-</v>
      </c>
      <c r="AM92" s="92" t="str">
        <f t="shared" ref="AM92:BR92" si="38">IF((AND(AM$85&gt;=$E33,$F33&gt;=AM$85)),$D33/($F33-$E33+1),"-")</f>
        <v>-</v>
      </c>
      <c r="AN92" s="92" t="str">
        <f t="shared" si="38"/>
        <v>-</v>
      </c>
      <c r="AO92" s="92" t="str">
        <f t="shared" si="38"/>
        <v>-</v>
      </c>
      <c r="AP92" s="92" t="str">
        <f t="shared" si="38"/>
        <v>-</v>
      </c>
      <c r="AQ92" s="92" t="str">
        <f t="shared" si="38"/>
        <v>-</v>
      </c>
      <c r="AR92" s="92" t="str">
        <f t="shared" si="38"/>
        <v>-</v>
      </c>
      <c r="AS92" s="92" t="str">
        <f t="shared" si="38"/>
        <v>-</v>
      </c>
      <c r="AT92" s="92" t="str">
        <f t="shared" si="38"/>
        <v>-</v>
      </c>
      <c r="AU92" s="92" t="str">
        <f t="shared" si="38"/>
        <v>-</v>
      </c>
      <c r="AV92" s="92" t="str">
        <f t="shared" si="38"/>
        <v>-</v>
      </c>
      <c r="AW92" s="92" t="str">
        <f t="shared" si="38"/>
        <v>-</v>
      </c>
      <c r="AX92" s="92" t="str">
        <f t="shared" si="38"/>
        <v>-</v>
      </c>
      <c r="AY92" s="92" t="str">
        <f t="shared" si="38"/>
        <v>-</v>
      </c>
      <c r="AZ92" s="92" t="str">
        <f t="shared" si="38"/>
        <v>-</v>
      </c>
      <c r="BA92" s="92" t="str">
        <f t="shared" si="38"/>
        <v>-</v>
      </c>
      <c r="BB92" s="92" t="str">
        <f t="shared" si="38"/>
        <v>-</v>
      </c>
      <c r="BC92" s="92" t="str">
        <f t="shared" si="38"/>
        <v>-</v>
      </c>
      <c r="BD92" s="92" t="str">
        <f t="shared" si="38"/>
        <v>-</v>
      </c>
      <c r="BE92" s="92" t="str">
        <f t="shared" si="38"/>
        <v>-</v>
      </c>
      <c r="BF92" s="92" t="str">
        <f t="shared" si="38"/>
        <v>-</v>
      </c>
      <c r="BG92" s="92" t="str">
        <f t="shared" si="38"/>
        <v>-</v>
      </c>
      <c r="BH92" s="92" t="str">
        <f t="shared" si="38"/>
        <v>-</v>
      </c>
      <c r="BI92" s="92" t="str">
        <f t="shared" si="38"/>
        <v>-</v>
      </c>
      <c r="BJ92" s="92" t="str">
        <f t="shared" si="38"/>
        <v>-</v>
      </c>
      <c r="BK92" s="92" t="str">
        <f t="shared" si="38"/>
        <v>-</v>
      </c>
      <c r="BL92" s="92" t="str">
        <f t="shared" si="38"/>
        <v>-</v>
      </c>
      <c r="BM92" s="92" t="str">
        <f t="shared" si="38"/>
        <v>-</v>
      </c>
      <c r="BN92" s="92" t="str">
        <f t="shared" si="38"/>
        <v>-</v>
      </c>
      <c r="BO92" s="92" t="str">
        <f t="shared" si="38"/>
        <v>-</v>
      </c>
      <c r="BP92" s="92" t="str">
        <f t="shared" si="38"/>
        <v>-</v>
      </c>
      <c r="BQ92" s="92" t="str">
        <f t="shared" si="38"/>
        <v>-</v>
      </c>
      <c r="BR92" s="92" t="str">
        <f t="shared" si="38"/>
        <v>-</v>
      </c>
      <c r="BS92" s="92" t="str">
        <f t="shared" ref="BS92:CN92" si="39">IF((AND(BS$85&gt;=$E33,$F33&gt;=BS$85)),$D33/($F33-$E33+1),"-")</f>
        <v>-</v>
      </c>
      <c r="BT92" s="92" t="str">
        <f t="shared" si="39"/>
        <v>-</v>
      </c>
      <c r="BU92" s="92" t="str">
        <f t="shared" si="39"/>
        <v>-</v>
      </c>
      <c r="BV92" s="92" t="str">
        <f t="shared" si="39"/>
        <v>-</v>
      </c>
      <c r="BW92" s="92" t="str">
        <f t="shared" si="39"/>
        <v>-</v>
      </c>
      <c r="BX92" s="92" t="str">
        <f t="shared" si="39"/>
        <v>-</v>
      </c>
      <c r="BY92" s="92" t="str">
        <f t="shared" si="39"/>
        <v>-</v>
      </c>
      <c r="BZ92" s="92" t="str">
        <f t="shared" si="39"/>
        <v>-</v>
      </c>
      <c r="CA92" s="92" t="str">
        <f t="shared" si="39"/>
        <v>-</v>
      </c>
      <c r="CB92" s="92" t="str">
        <f t="shared" si="39"/>
        <v>-</v>
      </c>
      <c r="CC92" s="92" t="str">
        <f t="shared" si="39"/>
        <v>-</v>
      </c>
      <c r="CD92" s="92" t="str">
        <f t="shared" si="39"/>
        <v>-</v>
      </c>
      <c r="CE92" s="92" t="str">
        <f t="shared" si="39"/>
        <v>-</v>
      </c>
      <c r="CF92" s="92" t="str">
        <f t="shared" si="39"/>
        <v>-</v>
      </c>
      <c r="CG92" s="92" t="str">
        <f t="shared" si="39"/>
        <v>-</v>
      </c>
      <c r="CH92" s="92" t="str">
        <f t="shared" si="39"/>
        <v>-</v>
      </c>
      <c r="CI92" s="92" t="str">
        <f t="shared" si="39"/>
        <v>-</v>
      </c>
      <c r="CJ92" s="92" t="str">
        <f t="shared" si="39"/>
        <v>-</v>
      </c>
      <c r="CK92" s="92" t="str">
        <f t="shared" si="39"/>
        <v>-</v>
      </c>
      <c r="CL92" s="92" t="str">
        <f t="shared" si="39"/>
        <v>-</v>
      </c>
      <c r="CM92" s="92" t="str">
        <f t="shared" si="39"/>
        <v>-</v>
      </c>
      <c r="CN92" s="92" t="str">
        <f t="shared" si="39"/>
        <v>-</v>
      </c>
    </row>
    <row r="93" spans="2:92" x14ac:dyDescent="0.95">
      <c r="B93" s="123"/>
      <c r="D93" s="87" t="s">
        <v>35</v>
      </c>
      <c r="E93" s="87"/>
      <c r="F93" s="87"/>
      <c r="G93" s="92" t="str">
        <f t="shared" ref="G93:AL93" si="40">IF((AND(G$85&gt;=$E34,$F34&gt;=G$85)),$D34/($F34-$E34+1),"-")</f>
        <v>-</v>
      </c>
      <c r="H93" s="92" t="str">
        <f t="shared" si="40"/>
        <v>-</v>
      </c>
      <c r="I93" s="92" t="str">
        <f t="shared" si="40"/>
        <v>-</v>
      </c>
      <c r="J93" s="92" t="str">
        <f t="shared" si="40"/>
        <v>-</v>
      </c>
      <c r="K93" s="92" t="str">
        <f t="shared" si="40"/>
        <v>-</v>
      </c>
      <c r="L93" s="92" t="str">
        <f t="shared" si="40"/>
        <v>-</v>
      </c>
      <c r="M93" s="92" t="str">
        <f t="shared" si="40"/>
        <v>-</v>
      </c>
      <c r="N93" s="92">
        <f t="shared" si="40"/>
        <v>88235.294117647063</v>
      </c>
      <c r="O93" s="92">
        <f t="shared" si="40"/>
        <v>88235.294117647063</v>
      </c>
      <c r="P93" s="92">
        <f t="shared" si="40"/>
        <v>88235.294117647063</v>
      </c>
      <c r="Q93" s="92">
        <f t="shared" si="40"/>
        <v>88235.294117647063</v>
      </c>
      <c r="R93" s="92">
        <f t="shared" si="40"/>
        <v>88235.294117647063</v>
      </c>
      <c r="S93" s="92">
        <f t="shared" si="40"/>
        <v>88235.294117647063</v>
      </c>
      <c r="T93" s="92">
        <f t="shared" si="40"/>
        <v>88235.294117647063</v>
      </c>
      <c r="U93" s="92">
        <f t="shared" si="40"/>
        <v>88235.294117647063</v>
      </c>
      <c r="V93" s="92">
        <f t="shared" si="40"/>
        <v>88235.294117647063</v>
      </c>
      <c r="W93" s="92">
        <f t="shared" si="40"/>
        <v>88235.294117647063</v>
      </c>
      <c r="X93" s="92">
        <f t="shared" si="40"/>
        <v>88235.294117647063</v>
      </c>
      <c r="Y93" s="92">
        <f t="shared" si="40"/>
        <v>88235.294117647063</v>
      </c>
      <c r="Z93" s="92">
        <f t="shared" si="40"/>
        <v>88235.294117647063</v>
      </c>
      <c r="AA93" s="92">
        <f t="shared" si="40"/>
        <v>88235.294117647063</v>
      </c>
      <c r="AB93" s="92">
        <f t="shared" si="40"/>
        <v>88235.294117647063</v>
      </c>
      <c r="AC93" s="92">
        <f t="shared" si="40"/>
        <v>88235.294117647063</v>
      </c>
      <c r="AD93" s="92">
        <f t="shared" si="40"/>
        <v>88235.294117647063</v>
      </c>
      <c r="AE93" s="92" t="str">
        <f t="shared" si="40"/>
        <v>-</v>
      </c>
      <c r="AF93" s="92" t="str">
        <f t="shared" si="40"/>
        <v>-</v>
      </c>
      <c r="AG93" s="92" t="str">
        <f t="shared" si="40"/>
        <v>-</v>
      </c>
      <c r="AH93" s="92" t="str">
        <f t="shared" si="40"/>
        <v>-</v>
      </c>
      <c r="AI93" s="92" t="str">
        <f t="shared" si="40"/>
        <v>-</v>
      </c>
      <c r="AJ93" s="92" t="str">
        <f t="shared" si="40"/>
        <v>-</v>
      </c>
      <c r="AK93" s="92" t="str">
        <f t="shared" si="40"/>
        <v>-</v>
      </c>
      <c r="AL93" s="92" t="str">
        <f t="shared" si="40"/>
        <v>-</v>
      </c>
      <c r="AM93" s="92" t="str">
        <f t="shared" ref="AM93:BR93" si="41">IF((AND(AM$85&gt;=$E34,$F34&gt;=AM$85)),$D34/($F34-$E34+1),"-")</f>
        <v>-</v>
      </c>
      <c r="AN93" s="92" t="str">
        <f t="shared" si="41"/>
        <v>-</v>
      </c>
      <c r="AO93" s="92" t="str">
        <f t="shared" si="41"/>
        <v>-</v>
      </c>
      <c r="AP93" s="92" t="str">
        <f t="shared" si="41"/>
        <v>-</v>
      </c>
      <c r="AQ93" s="92" t="str">
        <f t="shared" si="41"/>
        <v>-</v>
      </c>
      <c r="AR93" s="92" t="str">
        <f t="shared" si="41"/>
        <v>-</v>
      </c>
      <c r="AS93" s="92" t="str">
        <f t="shared" si="41"/>
        <v>-</v>
      </c>
      <c r="AT93" s="92" t="str">
        <f t="shared" si="41"/>
        <v>-</v>
      </c>
      <c r="AU93" s="92" t="str">
        <f t="shared" si="41"/>
        <v>-</v>
      </c>
      <c r="AV93" s="92" t="str">
        <f t="shared" si="41"/>
        <v>-</v>
      </c>
      <c r="AW93" s="92" t="str">
        <f t="shared" si="41"/>
        <v>-</v>
      </c>
      <c r="AX93" s="92" t="str">
        <f t="shared" si="41"/>
        <v>-</v>
      </c>
      <c r="AY93" s="92" t="str">
        <f t="shared" si="41"/>
        <v>-</v>
      </c>
      <c r="AZ93" s="92" t="str">
        <f t="shared" si="41"/>
        <v>-</v>
      </c>
      <c r="BA93" s="92" t="str">
        <f t="shared" si="41"/>
        <v>-</v>
      </c>
      <c r="BB93" s="92" t="str">
        <f t="shared" si="41"/>
        <v>-</v>
      </c>
      <c r="BC93" s="92" t="str">
        <f t="shared" si="41"/>
        <v>-</v>
      </c>
      <c r="BD93" s="92" t="str">
        <f t="shared" si="41"/>
        <v>-</v>
      </c>
      <c r="BE93" s="92" t="str">
        <f t="shared" si="41"/>
        <v>-</v>
      </c>
      <c r="BF93" s="92" t="str">
        <f t="shared" si="41"/>
        <v>-</v>
      </c>
      <c r="BG93" s="92" t="str">
        <f t="shared" si="41"/>
        <v>-</v>
      </c>
      <c r="BH93" s="92" t="str">
        <f t="shared" si="41"/>
        <v>-</v>
      </c>
      <c r="BI93" s="92" t="str">
        <f t="shared" si="41"/>
        <v>-</v>
      </c>
      <c r="BJ93" s="92" t="str">
        <f t="shared" si="41"/>
        <v>-</v>
      </c>
      <c r="BK93" s="92" t="str">
        <f t="shared" si="41"/>
        <v>-</v>
      </c>
      <c r="BL93" s="92" t="str">
        <f t="shared" si="41"/>
        <v>-</v>
      </c>
      <c r="BM93" s="92" t="str">
        <f t="shared" si="41"/>
        <v>-</v>
      </c>
      <c r="BN93" s="92" t="str">
        <f t="shared" si="41"/>
        <v>-</v>
      </c>
      <c r="BO93" s="92" t="str">
        <f t="shared" si="41"/>
        <v>-</v>
      </c>
      <c r="BP93" s="92" t="str">
        <f t="shared" si="41"/>
        <v>-</v>
      </c>
      <c r="BQ93" s="92" t="str">
        <f t="shared" si="41"/>
        <v>-</v>
      </c>
      <c r="BR93" s="92" t="str">
        <f t="shared" si="41"/>
        <v>-</v>
      </c>
      <c r="BS93" s="92" t="str">
        <f t="shared" ref="BS93:CN93" si="42">IF((AND(BS$85&gt;=$E34,$F34&gt;=BS$85)),$D34/($F34-$E34+1),"-")</f>
        <v>-</v>
      </c>
      <c r="BT93" s="92" t="str">
        <f t="shared" si="42"/>
        <v>-</v>
      </c>
      <c r="BU93" s="92" t="str">
        <f t="shared" si="42"/>
        <v>-</v>
      </c>
      <c r="BV93" s="92" t="str">
        <f t="shared" si="42"/>
        <v>-</v>
      </c>
      <c r="BW93" s="92" t="str">
        <f t="shared" si="42"/>
        <v>-</v>
      </c>
      <c r="BX93" s="92" t="str">
        <f t="shared" si="42"/>
        <v>-</v>
      </c>
      <c r="BY93" s="92" t="str">
        <f t="shared" si="42"/>
        <v>-</v>
      </c>
      <c r="BZ93" s="92" t="str">
        <f t="shared" si="42"/>
        <v>-</v>
      </c>
      <c r="CA93" s="92" t="str">
        <f t="shared" si="42"/>
        <v>-</v>
      </c>
      <c r="CB93" s="92" t="str">
        <f t="shared" si="42"/>
        <v>-</v>
      </c>
      <c r="CC93" s="92" t="str">
        <f t="shared" si="42"/>
        <v>-</v>
      </c>
      <c r="CD93" s="92" t="str">
        <f t="shared" si="42"/>
        <v>-</v>
      </c>
      <c r="CE93" s="92" t="str">
        <f t="shared" si="42"/>
        <v>-</v>
      </c>
      <c r="CF93" s="92" t="str">
        <f t="shared" si="42"/>
        <v>-</v>
      </c>
      <c r="CG93" s="92" t="str">
        <f t="shared" si="42"/>
        <v>-</v>
      </c>
      <c r="CH93" s="92" t="str">
        <f t="shared" si="42"/>
        <v>-</v>
      </c>
      <c r="CI93" s="92" t="str">
        <f t="shared" si="42"/>
        <v>-</v>
      </c>
      <c r="CJ93" s="92" t="str">
        <f t="shared" si="42"/>
        <v>-</v>
      </c>
      <c r="CK93" s="92" t="str">
        <f t="shared" si="42"/>
        <v>-</v>
      </c>
      <c r="CL93" s="92" t="str">
        <f t="shared" si="42"/>
        <v>-</v>
      </c>
      <c r="CM93" s="92" t="str">
        <f t="shared" si="42"/>
        <v>-</v>
      </c>
      <c r="CN93" s="92" t="str">
        <f t="shared" si="42"/>
        <v>-</v>
      </c>
    </row>
    <row r="94" spans="2:92" x14ac:dyDescent="0.95">
      <c r="B94" s="123"/>
      <c r="D94" s="87" t="s">
        <v>36</v>
      </c>
      <c r="E94" s="87"/>
      <c r="F94" s="87"/>
      <c r="G94" s="92" t="str">
        <f t="shared" ref="G94:AL94" si="43">IF((AND(G$85&gt;=$E35,$F35&gt;=G$85)),$D35/($F35-$E35+1),"-")</f>
        <v>-</v>
      </c>
      <c r="H94" s="92" t="str">
        <f t="shared" si="43"/>
        <v>-</v>
      </c>
      <c r="I94" s="92" t="str">
        <f t="shared" si="43"/>
        <v>-</v>
      </c>
      <c r="J94" s="92" t="str">
        <f t="shared" si="43"/>
        <v>-</v>
      </c>
      <c r="K94" s="92" t="str">
        <f t="shared" si="43"/>
        <v>-</v>
      </c>
      <c r="L94" s="92" t="str">
        <f t="shared" si="43"/>
        <v>-</v>
      </c>
      <c r="M94" s="92" t="str">
        <f t="shared" si="43"/>
        <v>-</v>
      </c>
      <c r="N94" s="92">
        <f t="shared" si="43"/>
        <v>26470.588235294119</v>
      </c>
      <c r="O94" s="92">
        <f t="shared" si="43"/>
        <v>26470.588235294119</v>
      </c>
      <c r="P94" s="92">
        <f t="shared" si="43"/>
        <v>26470.588235294119</v>
      </c>
      <c r="Q94" s="92">
        <f t="shared" si="43"/>
        <v>26470.588235294119</v>
      </c>
      <c r="R94" s="92">
        <f t="shared" si="43"/>
        <v>26470.588235294119</v>
      </c>
      <c r="S94" s="92">
        <f t="shared" si="43"/>
        <v>26470.588235294119</v>
      </c>
      <c r="T94" s="92">
        <f t="shared" si="43"/>
        <v>26470.588235294119</v>
      </c>
      <c r="U94" s="92">
        <f t="shared" si="43"/>
        <v>26470.588235294119</v>
      </c>
      <c r="V94" s="92">
        <f t="shared" si="43"/>
        <v>26470.588235294119</v>
      </c>
      <c r="W94" s="92">
        <f t="shared" si="43"/>
        <v>26470.588235294119</v>
      </c>
      <c r="X94" s="92">
        <f t="shared" si="43"/>
        <v>26470.588235294119</v>
      </c>
      <c r="Y94" s="92">
        <f t="shared" si="43"/>
        <v>26470.588235294119</v>
      </c>
      <c r="Z94" s="92">
        <f t="shared" si="43"/>
        <v>26470.588235294119</v>
      </c>
      <c r="AA94" s="92">
        <f t="shared" si="43"/>
        <v>26470.588235294119</v>
      </c>
      <c r="AB94" s="92">
        <f t="shared" si="43"/>
        <v>26470.588235294119</v>
      </c>
      <c r="AC94" s="92">
        <f t="shared" si="43"/>
        <v>26470.588235294119</v>
      </c>
      <c r="AD94" s="92">
        <f t="shared" si="43"/>
        <v>26470.588235294119</v>
      </c>
      <c r="AE94" s="92" t="str">
        <f t="shared" si="43"/>
        <v>-</v>
      </c>
      <c r="AF94" s="92" t="str">
        <f t="shared" si="43"/>
        <v>-</v>
      </c>
      <c r="AG94" s="92" t="str">
        <f t="shared" si="43"/>
        <v>-</v>
      </c>
      <c r="AH94" s="92" t="str">
        <f t="shared" si="43"/>
        <v>-</v>
      </c>
      <c r="AI94" s="92" t="str">
        <f t="shared" si="43"/>
        <v>-</v>
      </c>
      <c r="AJ94" s="92" t="str">
        <f t="shared" si="43"/>
        <v>-</v>
      </c>
      <c r="AK94" s="92" t="str">
        <f t="shared" si="43"/>
        <v>-</v>
      </c>
      <c r="AL94" s="92" t="str">
        <f t="shared" si="43"/>
        <v>-</v>
      </c>
      <c r="AM94" s="92" t="str">
        <f t="shared" ref="AM94:BR94" si="44">IF((AND(AM$85&gt;=$E35,$F35&gt;=AM$85)),$D35/($F35-$E35+1),"-")</f>
        <v>-</v>
      </c>
      <c r="AN94" s="92" t="str">
        <f t="shared" si="44"/>
        <v>-</v>
      </c>
      <c r="AO94" s="92" t="str">
        <f t="shared" si="44"/>
        <v>-</v>
      </c>
      <c r="AP94" s="92" t="str">
        <f t="shared" si="44"/>
        <v>-</v>
      </c>
      <c r="AQ94" s="92" t="str">
        <f t="shared" si="44"/>
        <v>-</v>
      </c>
      <c r="AR94" s="92" t="str">
        <f t="shared" si="44"/>
        <v>-</v>
      </c>
      <c r="AS94" s="92" t="str">
        <f t="shared" si="44"/>
        <v>-</v>
      </c>
      <c r="AT94" s="92" t="str">
        <f t="shared" si="44"/>
        <v>-</v>
      </c>
      <c r="AU94" s="92" t="str">
        <f t="shared" si="44"/>
        <v>-</v>
      </c>
      <c r="AV94" s="92" t="str">
        <f t="shared" si="44"/>
        <v>-</v>
      </c>
      <c r="AW94" s="92" t="str">
        <f t="shared" si="44"/>
        <v>-</v>
      </c>
      <c r="AX94" s="92" t="str">
        <f t="shared" si="44"/>
        <v>-</v>
      </c>
      <c r="AY94" s="92" t="str">
        <f t="shared" si="44"/>
        <v>-</v>
      </c>
      <c r="AZ94" s="92" t="str">
        <f t="shared" si="44"/>
        <v>-</v>
      </c>
      <c r="BA94" s="92" t="str">
        <f t="shared" si="44"/>
        <v>-</v>
      </c>
      <c r="BB94" s="92" t="str">
        <f t="shared" si="44"/>
        <v>-</v>
      </c>
      <c r="BC94" s="92" t="str">
        <f t="shared" si="44"/>
        <v>-</v>
      </c>
      <c r="BD94" s="92" t="str">
        <f t="shared" si="44"/>
        <v>-</v>
      </c>
      <c r="BE94" s="92" t="str">
        <f t="shared" si="44"/>
        <v>-</v>
      </c>
      <c r="BF94" s="92" t="str">
        <f t="shared" si="44"/>
        <v>-</v>
      </c>
      <c r="BG94" s="92" t="str">
        <f t="shared" si="44"/>
        <v>-</v>
      </c>
      <c r="BH94" s="92" t="str">
        <f t="shared" si="44"/>
        <v>-</v>
      </c>
      <c r="BI94" s="92" t="str">
        <f t="shared" si="44"/>
        <v>-</v>
      </c>
      <c r="BJ94" s="92" t="str">
        <f t="shared" si="44"/>
        <v>-</v>
      </c>
      <c r="BK94" s="92" t="str">
        <f t="shared" si="44"/>
        <v>-</v>
      </c>
      <c r="BL94" s="92" t="str">
        <f t="shared" si="44"/>
        <v>-</v>
      </c>
      <c r="BM94" s="92" t="str">
        <f t="shared" si="44"/>
        <v>-</v>
      </c>
      <c r="BN94" s="92" t="str">
        <f t="shared" si="44"/>
        <v>-</v>
      </c>
      <c r="BO94" s="92" t="str">
        <f t="shared" si="44"/>
        <v>-</v>
      </c>
      <c r="BP94" s="92" t="str">
        <f t="shared" si="44"/>
        <v>-</v>
      </c>
      <c r="BQ94" s="92" t="str">
        <f t="shared" si="44"/>
        <v>-</v>
      </c>
      <c r="BR94" s="92" t="str">
        <f t="shared" si="44"/>
        <v>-</v>
      </c>
      <c r="BS94" s="92" t="str">
        <f t="shared" ref="BS94:CN94" si="45">IF((AND(BS$85&gt;=$E35,$F35&gt;=BS$85)),$D35/($F35-$E35+1),"-")</f>
        <v>-</v>
      </c>
      <c r="BT94" s="92" t="str">
        <f t="shared" si="45"/>
        <v>-</v>
      </c>
      <c r="BU94" s="92" t="str">
        <f t="shared" si="45"/>
        <v>-</v>
      </c>
      <c r="BV94" s="92" t="str">
        <f t="shared" si="45"/>
        <v>-</v>
      </c>
      <c r="BW94" s="92" t="str">
        <f t="shared" si="45"/>
        <v>-</v>
      </c>
      <c r="BX94" s="92" t="str">
        <f t="shared" si="45"/>
        <v>-</v>
      </c>
      <c r="BY94" s="92" t="str">
        <f t="shared" si="45"/>
        <v>-</v>
      </c>
      <c r="BZ94" s="92" t="str">
        <f t="shared" si="45"/>
        <v>-</v>
      </c>
      <c r="CA94" s="92" t="str">
        <f t="shared" si="45"/>
        <v>-</v>
      </c>
      <c r="CB94" s="92" t="str">
        <f t="shared" si="45"/>
        <v>-</v>
      </c>
      <c r="CC94" s="92" t="str">
        <f t="shared" si="45"/>
        <v>-</v>
      </c>
      <c r="CD94" s="92" t="str">
        <f t="shared" si="45"/>
        <v>-</v>
      </c>
      <c r="CE94" s="92" t="str">
        <f t="shared" si="45"/>
        <v>-</v>
      </c>
      <c r="CF94" s="92" t="str">
        <f t="shared" si="45"/>
        <v>-</v>
      </c>
      <c r="CG94" s="92" t="str">
        <f t="shared" si="45"/>
        <v>-</v>
      </c>
      <c r="CH94" s="92" t="str">
        <f t="shared" si="45"/>
        <v>-</v>
      </c>
      <c r="CI94" s="92" t="str">
        <f t="shared" si="45"/>
        <v>-</v>
      </c>
      <c r="CJ94" s="92" t="str">
        <f t="shared" si="45"/>
        <v>-</v>
      </c>
      <c r="CK94" s="92" t="str">
        <f t="shared" si="45"/>
        <v>-</v>
      </c>
      <c r="CL94" s="92" t="str">
        <f t="shared" si="45"/>
        <v>-</v>
      </c>
      <c r="CM94" s="92" t="str">
        <f t="shared" si="45"/>
        <v>-</v>
      </c>
      <c r="CN94" s="92" t="str">
        <f t="shared" si="45"/>
        <v>-</v>
      </c>
    </row>
    <row r="95" spans="2:92" x14ac:dyDescent="0.95">
      <c r="B95" s="123"/>
      <c r="D95" s="87" t="s">
        <v>37</v>
      </c>
      <c r="E95" s="87"/>
      <c r="F95" s="87"/>
      <c r="G95" s="92" t="str">
        <f t="shared" ref="G95:AL95" si="46">IF((AND(G$85&gt;=$E36,$F36&gt;=G$85)),$D36/($F36-$E36+1),"-")</f>
        <v>-</v>
      </c>
      <c r="H95" s="92" t="str">
        <f t="shared" si="46"/>
        <v>-</v>
      </c>
      <c r="I95" s="92" t="str">
        <f t="shared" si="46"/>
        <v>-</v>
      </c>
      <c r="J95" s="92" t="str">
        <f t="shared" si="46"/>
        <v>-</v>
      </c>
      <c r="K95" s="92" t="str">
        <f t="shared" si="46"/>
        <v>-</v>
      </c>
      <c r="L95" s="92" t="str">
        <f t="shared" si="46"/>
        <v>-</v>
      </c>
      <c r="M95" s="92" t="str">
        <f t="shared" si="46"/>
        <v>-</v>
      </c>
      <c r="N95" s="92">
        <f t="shared" si="46"/>
        <v>117647.05882352941</v>
      </c>
      <c r="O95" s="92">
        <f t="shared" si="46"/>
        <v>117647.05882352941</v>
      </c>
      <c r="P95" s="92">
        <f t="shared" si="46"/>
        <v>117647.05882352941</v>
      </c>
      <c r="Q95" s="92">
        <f t="shared" si="46"/>
        <v>117647.05882352941</v>
      </c>
      <c r="R95" s="92">
        <f t="shared" si="46"/>
        <v>117647.05882352941</v>
      </c>
      <c r="S95" s="92">
        <f t="shared" si="46"/>
        <v>117647.05882352941</v>
      </c>
      <c r="T95" s="92">
        <f t="shared" si="46"/>
        <v>117647.05882352941</v>
      </c>
      <c r="U95" s="92">
        <f t="shared" si="46"/>
        <v>117647.05882352941</v>
      </c>
      <c r="V95" s="92">
        <f t="shared" si="46"/>
        <v>117647.05882352941</v>
      </c>
      <c r="W95" s="92">
        <f t="shared" si="46"/>
        <v>117647.05882352941</v>
      </c>
      <c r="X95" s="92">
        <f t="shared" si="46"/>
        <v>117647.05882352941</v>
      </c>
      <c r="Y95" s="92">
        <f t="shared" si="46"/>
        <v>117647.05882352941</v>
      </c>
      <c r="Z95" s="92">
        <f t="shared" si="46"/>
        <v>117647.05882352941</v>
      </c>
      <c r="AA95" s="92">
        <f t="shared" si="46"/>
        <v>117647.05882352941</v>
      </c>
      <c r="AB95" s="92">
        <f t="shared" si="46"/>
        <v>117647.05882352941</v>
      </c>
      <c r="AC95" s="92">
        <f t="shared" si="46"/>
        <v>117647.05882352941</v>
      </c>
      <c r="AD95" s="92">
        <f t="shared" si="46"/>
        <v>117647.05882352941</v>
      </c>
      <c r="AE95" s="92" t="str">
        <f t="shared" si="46"/>
        <v>-</v>
      </c>
      <c r="AF95" s="92" t="str">
        <f t="shared" si="46"/>
        <v>-</v>
      </c>
      <c r="AG95" s="92" t="str">
        <f t="shared" si="46"/>
        <v>-</v>
      </c>
      <c r="AH95" s="92" t="str">
        <f t="shared" si="46"/>
        <v>-</v>
      </c>
      <c r="AI95" s="92" t="str">
        <f t="shared" si="46"/>
        <v>-</v>
      </c>
      <c r="AJ95" s="92" t="str">
        <f t="shared" si="46"/>
        <v>-</v>
      </c>
      <c r="AK95" s="92" t="str">
        <f t="shared" si="46"/>
        <v>-</v>
      </c>
      <c r="AL95" s="92" t="str">
        <f t="shared" si="46"/>
        <v>-</v>
      </c>
      <c r="AM95" s="92" t="str">
        <f t="shared" ref="AM95:BR95" si="47">IF((AND(AM$85&gt;=$E36,$F36&gt;=AM$85)),$D36/($F36-$E36+1),"-")</f>
        <v>-</v>
      </c>
      <c r="AN95" s="92" t="str">
        <f t="shared" si="47"/>
        <v>-</v>
      </c>
      <c r="AO95" s="92" t="str">
        <f t="shared" si="47"/>
        <v>-</v>
      </c>
      <c r="AP95" s="92" t="str">
        <f t="shared" si="47"/>
        <v>-</v>
      </c>
      <c r="AQ95" s="92" t="str">
        <f t="shared" si="47"/>
        <v>-</v>
      </c>
      <c r="AR95" s="92" t="str">
        <f t="shared" si="47"/>
        <v>-</v>
      </c>
      <c r="AS95" s="92" t="str">
        <f t="shared" si="47"/>
        <v>-</v>
      </c>
      <c r="AT95" s="92" t="str">
        <f t="shared" si="47"/>
        <v>-</v>
      </c>
      <c r="AU95" s="92" t="str">
        <f t="shared" si="47"/>
        <v>-</v>
      </c>
      <c r="AV95" s="92" t="str">
        <f t="shared" si="47"/>
        <v>-</v>
      </c>
      <c r="AW95" s="92" t="str">
        <f t="shared" si="47"/>
        <v>-</v>
      </c>
      <c r="AX95" s="92" t="str">
        <f t="shared" si="47"/>
        <v>-</v>
      </c>
      <c r="AY95" s="92" t="str">
        <f t="shared" si="47"/>
        <v>-</v>
      </c>
      <c r="AZ95" s="92" t="str">
        <f t="shared" si="47"/>
        <v>-</v>
      </c>
      <c r="BA95" s="92" t="str">
        <f t="shared" si="47"/>
        <v>-</v>
      </c>
      <c r="BB95" s="92" t="str">
        <f t="shared" si="47"/>
        <v>-</v>
      </c>
      <c r="BC95" s="92" t="str">
        <f t="shared" si="47"/>
        <v>-</v>
      </c>
      <c r="BD95" s="92" t="str">
        <f t="shared" si="47"/>
        <v>-</v>
      </c>
      <c r="BE95" s="92" t="str">
        <f t="shared" si="47"/>
        <v>-</v>
      </c>
      <c r="BF95" s="92" t="str">
        <f t="shared" si="47"/>
        <v>-</v>
      </c>
      <c r="BG95" s="92" t="str">
        <f t="shared" si="47"/>
        <v>-</v>
      </c>
      <c r="BH95" s="92" t="str">
        <f t="shared" si="47"/>
        <v>-</v>
      </c>
      <c r="BI95" s="92" t="str">
        <f t="shared" si="47"/>
        <v>-</v>
      </c>
      <c r="BJ95" s="92" t="str">
        <f t="shared" si="47"/>
        <v>-</v>
      </c>
      <c r="BK95" s="92" t="str">
        <f t="shared" si="47"/>
        <v>-</v>
      </c>
      <c r="BL95" s="92" t="str">
        <f t="shared" si="47"/>
        <v>-</v>
      </c>
      <c r="BM95" s="92" t="str">
        <f t="shared" si="47"/>
        <v>-</v>
      </c>
      <c r="BN95" s="92" t="str">
        <f t="shared" si="47"/>
        <v>-</v>
      </c>
      <c r="BO95" s="92" t="str">
        <f t="shared" si="47"/>
        <v>-</v>
      </c>
      <c r="BP95" s="92" t="str">
        <f t="shared" si="47"/>
        <v>-</v>
      </c>
      <c r="BQ95" s="92" t="str">
        <f t="shared" si="47"/>
        <v>-</v>
      </c>
      <c r="BR95" s="92" t="str">
        <f t="shared" si="47"/>
        <v>-</v>
      </c>
      <c r="BS95" s="92" t="str">
        <f t="shared" ref="BS95:CN95" si="48">IF((AND(BS$85&gt;=$E36,$F36&gt;=BS$85)),$D36/($F36-$E36+1),"-")</f>
        <v>-</v>
      </c>
      <c r="BT95" s="92" t="str">
        <f t="shared" si="48"/>
        <v>-</v>
      </c>
      <c r="BU95" s="92" t="str">
        <f t="shared" si="48"/>
        <v>-</v>
      </c>
      <c r="BV95" s="92" t="str">
        <f t="shared" si="48"/>
        <v>-</v>
      </c>
      <c r="BW95" s="92" t="str">
        <f t="shared" si="48"/>
        <v>-</v>
      </c>
      <c r="BX95" s="92" t="str">
        <f t="shared" si="48"/>
        <v>-</v>
      </c>
      <c r="BY95" s="92" t="str">
        <f t="shared" si="48"/>
        <v>-</v>
      </c>
      <c r="BZ95" s="92" t="str">
        <f t="shared" si="48"/>
        <v>-</v>
      </c>
      <c r="CA95" s="92" t="str">
        <f t="shared" si="48"/>
        <v>-</v>
      </c>
      <c r="CB95" s="92" t="str">
        <f t="shared" si="48"/>
        <v>-</v>
      </c>
      <c r="CC95" s="92" t="str">
        <f t="shared" si="48"/>
        <v>-</v>
      </c>
      <c r="CD95" s="92" t="str">
        <f t="shared" si="48"/>
        <v>-</v>
      </c>
      <c r="CE95" s="92" t="str">
        <f t="shared" si="48"/>
        <v>-</v>
      </c>
      <c r="CF95" s="92" t="str">
        <f t="shared" si="48"/>
        <v>-</v>
      </c>
      <c r="CG95" s="92" t="str">
        <f t="shared" si="48"/>
        <v>-</v>
      </c>
      <c r="CH95" s="92" t="str">
        <f t="shared" si="48"/>
        <v>-</v>
      </c>
      <c r="CI95" s="92" t="str">
        <f t="shared" si="48"/>
        <v>-</v>
      </c>
      <c r="CJ95" s="92" t="str">
        <f t="shared" si="48"/>
        <v>-</v>
      </c>
      <c r="CK95" s="92" t="str">
        <f t="shared" si="48"/>
        <v>-</v>
      </c>
      <c r="CL95" s="92" t="str">
        <f t="shared" si="48"/>
        <v>-</v>
      </c>
      <c r="CM95" s="92" t="str">
        <f t="shared" si="48"/>
        <v>-</v>
      </c>
      <c r="CN95" s="92" t="str">
        <f t="shared" si="48"/>
        <v>-</v>
      </c>
    </row>
    <row r="96" spans="2:92" x14ac:dyDescent="0.95">
      <c r="B96" s="123"/>
      <c r="D96" s="87" t="s">
        <v>38</v>
      </c>
      <c r="E96" s="87"/>
      <c r="F96" s="87"/>
      <c r="G96" s="92" t="str">
        <f t="shared" ref="G96:AL96" si="49">IF((AND(G$85&gt;=$E37,$F37&gt;=G$85)),$D37/($F37-$E37+1),"-")</f>
        <v>-</v>
      </c>
      <c r="H96" s="92" t="str">
        <f t="shared" si="49"/>
        <v>-</v>
      </c>
      <c r="I96" s="92" t="str">
        <f t="shared" si="49"/>
        <v>-</v>
      </c>
      <c r="J96" s="92" t="str">
        <f t="shared" si="49"/>
        <v>-</v>
      </c>
      <c r="K96" s="92" t="str">
        <f t="shared" si="49"/>
        <v>-</v>
      </c>
      <c r="L96" s="92" t="str">
        <f t="shared" si="49"/>
        <v>-</v>
      </c>
      <c r="M96" s="92" t="str">
        <f t="shared" si="49"/>
        <v>-</v>
      </c>
      <c r="N96" s="92" t="str">
        <f t="shared" si="49"/>
        <v>-</v>
      </c>
      <c r="O96" s="92" t="str">
        <f t="shared" si="49"/>
        <v>-</v>
      </c>
      <c r="P96" s="92">
        <f t="shared" si="49"/>
        <v>84615.38461538461</v>
      </c>
      <c r="Q96" s="92">
        <f t="shared" si="49"/>
        <v>84615.38461538461</v>
      </c>
      <c r="R96" s="92">
        <f t="shared" si="49"/>
        <v>84615.38461538461</v>
      </c>
      <c r="S96" s="92">
        <f t="shared" si="49"/>
        <v>84615.38461538461</v>
      </c>
      <c r="T96" s="92">
        <f t="shared" si="49"/>
        <v>84615.38461538461</v>
      </c>
      <c r="U96" s="92">
        <f t="shared" si="49"/>
        <v>84615.38461538461</v>
      </c>
      <c r="V96" s="92">
        <f t="shared" si="49"/>
        <v>84615.38461538461</v>
      </c>
      <c r="W96" s="92">
        <f t="shared" si="49"/>
        <v>84615.38461538461</v>
      </c>
      <c r="X96" s="92">
        <f t="shared" si="49"/>
        <v>84615.38461538461</v>
      </c>
      <c r="Y96" s="92">
        <f t="shared" si="49"/>
        <v>84615.38461538461</v>
      </c>
      <c r="Z96" s="92">
        <f t="shared" si="49"/>
        <v>84615.38461538461</v>
      </c>
      <c r="AA96" s="92">
        <f t="shared" si="49"/>
        <v>84615.38461538461</v>
      </c>
      <c r="AB96" s="92">
        <f t="shared" si="49"/>
        <v>84615.38461538461</v>
      </c>
      <c r="AC96" s="92" t="str">
        <f t="shared" si="49"/>
        <v>-</v>
      </c>
      <c r="AD96" s="92" t="str">
        <f t="shared" si="49"/>
        <v>-</v>
      </c>
      <c r="AE96" s="92" t="str">
        <f t="shared" si="49"/>
        <v>-</v>
      </c>
      <c r="AF96" s="92" t="str">
        <f t="shared" si="49"/>
        <v>-</v>
      </c>
      <c r="AG96" s="92" t="str">
        <f t="shared" si="49"/>
        <v>-</v>
      </c>
      <c r="AH96" s="92" t="str">
        <f t="shared" si="49"/>
        <v>-</v>
      </c>
      <c r="AI96" s="92" t="str">
        <f t="shared" si="49"/>
        <v>-</v>
      </c>
      <c r="AJ96" s="92" t="str">
        <f t="shared" si="49"/>
        <v>-</v>
      </c>
      <c r="AK96" s="92" t="str">
        <f t="shared" si="49"/>
        <v>-</v>
      </c>
      <c r="AL96" s="92" t="str">
        <f t="shared" si="49"/>
        <v>-</v>
      </c>
      <c r="AM96" s="92" t="str">
        <f t="shared" ref="AM96:BR96" si="50">IF((AND(AM$85&gt;=$E37,$F37&gt;=AM$85)),$D37/($F37-$E37+1),"-")</f>
        <v>-</v>
      </c>
      <c r="AN96" s="92" t="str">
        <f t="shared" si="50"/>
        <v>-</v>
      </c>
      <c r="AO96" s="92" t="str">
        <f t="shared" si="50"/>
        <v>-</v>
      </c>
      <c r="AP96" s="92" t="str">
        <f t="shared" si="50"/>
        <v>-</v>
      </c>
      <c r="AQ96" s="92" t="str">
        <f t="shared" si="50"/>
        <v>-</v>
      </c>
      <c r="AR96" s="92" t="str">
        <f t="shared" si="50"/>
        <v>-</v>
      </c>
      <c r="AS96" s="92" t="str">
        <f t="shared" si="50"/>
        <v>-</v>
      </c>
      <c r="AT96" s="92" t="str">
        <f t="shared" si="50"/>
        <v>-</v>
      </c>
      <c r="AU96" s="92" t="str">
        <f t="shared" si="50"/>
        <v>-</v>
      </c>
      <c r="AV96" s="92" t="str">
        <f t="shared" si="50"/>
        <v>-</v>
      </c>
      <c r="AW96" s="92" t="str">
        <f t="shared" si="50"/>
        <v>-</v>
      </c>
      <c r="AX96" s="92" t="str">
        <f t="shared" si="50"/>
        <v>-</v>
      </c>
      <c r="AY96" s="92" t="str">
        <f t="shared" si="50"/>
        <v>-</v>
      </c>
      <c r="AZ96" s="92" t="str">
        <f t="shared" si="50"/>
        <v>-</v>
      </c>
      <c r="BA96" s="92" t="str">
        <f t="shared" si="50"/>
        <v>-</v>
      </c>
      <c r="BB96" s="92" t="str">
        <f t="shared" si="50"/>
        <v>-</v>
      </c>
      <c r="BC96" s="92" t="str">
        <f t="shared" si="50"/>
        <v>-</v>
      </c>
      <c r="BD96" s="92" t="str">
        <f t="shared" si="50"/>
        <v>-</v>
      </c>
      <c r="BE96" s="92" t="str">
        <f t="shared" si="50"/>
        <v>-</v>
      </c>
      <c r="BF96" s="92" t="str">
        <f t="shared" si="50"/>
        <v>-</v>
      </c>
      <c r="BG96" s="92" t="str">
        <f t="shared" si="50"/>
        <v>-</v>
      </c>
      <c r="BH96" s="92" t="str">
        <f t="shared" si="50"/>
        <v>-</v>
      </c>
      <c r="BI96" s="92" t="str">
        <f t="shared" si="50"/>
        <v>-</v>
      </c>
      <c r="BJ96" s="92" t="str">
        <f t="shared" si="50"/>
        <v>-</v>
      </c>
      <c r="BK96" s="92" t="str">
        <f t="shared" si="50"/>
        <v>-</v>
      </c>
      <c r="BL96" s="92" t="str">
        <f t="shared" si="50"/>
        <v>-</v>
      </c>
      <c r="BM96" s="92" t="str">
        <f t="shared" si="50"/>
        <v>-</v>
      </c>
      <c r="BN96" s="92" t="str">
        <f t="shared" si="50"/>
        <v>-</v>
      </c>
      <c r="BO96" s="92" t="str">
        <f t="shared" si="50"/>
        <v>-</v>
      </c>
      <c r="BP96" s="92" t="str">
        <f t="shared" si="50"/>
        <v>-</v>
      </c>
      <c r="BQ96" s="92" t="str">
        <f t="shared" si="50"/>
        <v>-</v>
      </c>
      <c r="BR96" s="92" t="str">
        <f t="shared" si="50"/>
        <v>-</v>
      </c>
      <c r="BS96" s="92" t="str">
        <f t="shared" ref="BS96:CN96" si="51">IF((AND(BS$85&gt;=$E37,$F37&gt;=BS$85)),$D37/($F37-$E37+1),"-")</f>
        <v>-</v>
      </c>
      <c r="BT96" s="92" t="str">
        <f t="shared" si="51"/>
        <v>-</v>
      </c>
      <c r="BU96" s="92" t="str">
        <f t="shared" si="51"/>
        <v>-</v>
      </c>
      <c r="BV96" s="92" t="str">
        <f t="shared" si="51"/>
        <v>-</v>
      </c>
      <c r="BW96" s="92" t="str">
        <f t="shared" si="51"/>
        <v>-</v>
      </c>
      <c r="BX96" s="92" t="str">
        <f t="shared" si="51"/>
        <v>-</v>
      </c>
      <c r="BY96" s="92" t="str">
        <f t="shared" si="51"/>
        <v>-</v>
      </c>
      <c r="BZ96" s="92" t="str">
        <f t="shared" si="51"/>
        <v>-</v>
      </c>
      <c r="CA96" s="92" t="str">
        <f t="shared" si="51"/>
        <v>-</v>
      </c>
      <c r="CB96" s="92" t="str">
        <f t="shared" si="51"/>
        <v>-</v>
      </c>
      <c r="CC96" s="92" t="str">
        <f t="shared" si="51"/>
        <v>-</v>
      </c>
      <c r="CD96" s="92" t="str">
        <f t="shared" si="51"/>
        <v>-</v>
      </c>
      <c r="CE96" s="92" t="str">
        <f t="shared" si="51"/>
        <v>-</v>
      </c>
      <c r="CF96" s="92" t="str">
        <f t="shared" si="51"/>
        <v>-</v>
      </c>
      <c r="CG96" s="92" t="str">
        <f t="shared" si="51"/>
        <v>-</v>
      </c>
      <c r="CH96" s="92" t="str">
        <f t="shared" si="51"/>
        <v>-</v>
      </c>
      <c r="CI96" s="92" t="str">
        <f t="shared" si="51"/>
        <v>-</v>
      </c>
      <c r="CJ96" s="92" t="str">
        <f t="shared" si="51"/>
        <v>-</v>
      </c>
      <c r="CK96" s="92" t="str">
        <f t="shared" si="51"/>
        <v>-</v>
      </c>
      <c r="CL96" s="92" t="str">
        <f t="shared" si="51"/>
        <v>-</v>
      </c>
      <c r="CM96" s="92" t="str">
        <f t="shared" si="51"/>
        <v>-</v>
      </c>
      <c r="CN96" s="92" t="str">
        <f t="shared" si="51"/>
        <v>-</v>
      </c>
    </row>
    <row r="97" spans="4:92" x14ac:dyDescent="0.95">
      <c r="D97" s="87" t="s">
        <v>39</v>
      </c>
      <c r="E97" s="87"/>
      <c r="F97" s="87"/>
      <c r="G97" s="92" t="str">
        <f t="shared" ref="G97:AL97" si="52">IF((AND(G$85&gt;=$E38,$F38&gt;=G$85)),$D38/($F38-$E38+1),"-")</f>
        <v>-</v>
      </c>
      <c r="H97" s="92" t="str">
        <f t="shared" si="52"/>
        <v>-</v>
      </c>
      <c r="I97" s="92" t="str">
        <f t="shared" si="52"/>
        <v>-</v>
      </c>
      <c r="J97" s="92" t="str">
        <f t="shared" si="52"/>
        <v>-</v>
      </c>
      <c r="K97" s="92" t="str">
        <f t="shared" si="52"/>
        <v>-</v>
      </c>
      <c r="L97" s="92" t="str">
        <f t="shared" si="52"/>
        <v>-</v>
      </c>
      <c r="M97" s="92" t="str">
        <f t="shared" si="52"/>
        <v>-</v>
      </c>
      <c r="N97" s="92" t="str">
        <f t="shared" si="52"/>
        <v>-</v>
      </c>
      <c r="O97" s="92" t="str">
        <f t="shared" si="52"/>
        <v>-</v>
      </c>
      <c r="P97" s="92">
        <f t="shared" si="52"/>
        <v>26923.076923076922</v>
      </c>
      <c r="Q97" s="92">
        <f t="shared" si="52"/>
        <v>26923.076923076922</v>
      </c>
      <c r="R97" s="92">
        <f t="shared" si="52"/>
        <v>26923.076923076922</v>
      </c>
      <c r="S97" s="92">
        <f t="shared" si="52"/>
        <v>26923.076923076922</v>
      </c>
      <c r="T97" s="92">
        <f t="shared" si="52"/>
        <v>26923.076923076922</v>
      </c>
      <c r="U97" s="92">
        <f t="shared" si="52"/>
        <v>26923.076923076922</v>
      </c>
      <c r="V97" s="92">
        <f t="shared" si="52"/>
        <v>26923.076923076922</v>
      </c>
      <c r="W97" s="92">
        <f t="shared" si="52"/>
        <v>26923.076923076922</v>
      </c>
      <c r="X97" s="92">
        <f t="shared" si="52"/>
        <v>26923.076923076922</v>
      </c>
      <c r="Y97" s="92">
        <f t="shared" si="52"/>
        <v>26923.076923076922</v>
      </c>
      <c r="Z97" s="92">
        <f t="shared" si="52"/>
        <v>26923.076923076922</v>
      </c>
      <c r="AA97" s="92">
        <f t="shared" si="52"/>
        <v>26923.076923076922</v>
      </c>
      <c r="AB97" s="92">
        <f t="shared" si="52"/>
        <v>26923.076923076922</v>
      </c>
      <c r="AC97" s="92" t="str">
        <f t="shared" si="52"/>
        <v>-</v>
      </c>
      <c r="AD97" s="92" t="str">
        <f t="shared" si="52"/>
        <v>-</v>
      </c>
      <c r="AE97" s="92" t="str">
        <f t="shared" si="52"/>
        <v>-</v>
      </c>
      <c r="AF97" s="92" t="str">
        <f t="shared" si="52"/>
        <v>-</v>
      </c>
      <c r="AG97" s="92" t="str">
        <f t="shared" si="52"/>
        <v>-</v>
      </c>
      <c r="AH97" s="92" t="str">
        <f t="shared" si="52"/>
        <v>-</v>
      </c>
      <c r="AI97" s="92" t="str">
        <f t="shared" si="52"/>
        <v>-</v>
      </c>
      <c r="AJ97" s="92" t="str">
        <f t="shared" si="52"/>
        <v>-</v>
      </c>
      <c r="AK97" s="92" t="str">
        <f t="shared" si="52"/>
        <v>-</v>
      </c>
      <c r="AL97" s="92" t="str">
        <f t="shared" si="52"/>
        <v>-</v>
      </c>
      <c r="AM97" s="92" t="str">
        <f t="shared" ref="AM97:BR97" si="53">IF((AND(AM$85&gt;=$E38,$F38&gt;=AM$85)),$D38/($F38-$E38+1),"-")</f>
        <v>-</v>
      </c>
      <c r="AN97" s="92" t="str">
        <f t="shared" si="53"/>
        <v>-</v>
      </c>
      <c r="AO97" s="92" t="str">
        <f t="shared" si="53"/>
        <v>-</v>
      </c>
      <c r="AP97" s="92" t="str">
        <f t="shared" si="53"/>
        <v>-</v>
      </c>
      <c r="AQ97" s="92" t="str">
        <f t="shared" si="53"/>
        <v>-</v>
      </c>
      <c r="AR97" s="92" t="str">
        <f t="shared" si="53"/>
        <v>-</v>
      </c>
      <c r="AS97" s="92" t="str">
        <f t="shared" si="53"/>
        <v>-</v>
      </c>
      <c r="AT97" s="92" t="str">
        <f t="shared" si="53"/>
        <v>-</v>
      </c>
      <c r="AU97" s="92" t="str">
        <f t="shared" si="53"/>
        <v>-</v>
      </c>
      <c r="AV97" s="92" t="str">
        <f t="shared" si="53"/>
        <v>-</v>
      </c>
      <c r="AW97" s="92" t="str">
        <f t="shared" si="53"/>
        <v>-</v>
      </c>
      <c r="AX97" s="92" t="str">
        <f t="shared" si="53"/>
        <v>-</v>
      </c>
      <c r="AY97" s="92" t="str">
        <f t="shared" si="53"/>
        <v>-</v>
      </c>
      <c r="AZ97" s="92" t="str">
        <f t="shared" si="53"/>
        <v>-</v>
      </c>
      <c r="BA97" s="92" t="str">
        <f t="shared" si="53"/>
        <v>-</v>
      </c>
      <c r="BB97" s="92" t="str">
        <f t="shared" si="53"/>
        <v>-</v>
      </c>
      <c r="BC97" s="92" t="str">
        <f t="shared" si="53"/>
        <v>-</v>
      </c>
      <c r="BD97" s="92" t="str">
        <f t="shared" si="53"/>
        <v>-</v>
      </c>
      <c r="BE97" s="92" t="str">
        <f t="shared" si="53"/>
        <v>-</v>
      </c>
      <c r="BF97" s="92" t="str">
        <f t="shared" si="53"/>
        <v>-</v>
      </c>
      <c r="BG97" s="92" t="str">
        <f t="shared" si="53"/>
        <v>-</v>
      </c>
      <c r="BH97" s="92" t="str">
        <f t="shared" si="53"/>
        <v>-</v>
      </c>
      <c r="BI97" s="92" t="str">
        <f t="shared" si="53"/>
        <v>-</v>
      </c>
      <c r="BJ97" s="92" t="str">
        <f t="shared" si="53"/>
        <v>-</v>
      </c>
      <c r="BK97" s="92" t="str">
        <f t="shared" si="53"/>
        <v>-</v>
      </c>
      <c r="BL97" s="92" t="str">
        <f t="shared" si="53"/>
        <v>-</v>
      </c>
      <c r="BM97" s="92" t="str">
        <f t="shared" si="53"/>
        <v>-</v>
      </c>
      <c r="BN97" s="92" t="str">
        <f t="shared" si="53"/>
        <v>-</v>
      </c>
      <c r="BO97" s="92" t="str">
        <f t="shared" si="53"/>
        <v>-</v>
      </c>
      <c r="BP97" s="92" t="str">
        <f t="shared" si="53"/>
        <v>-</v>
      </c>
      <c r="BQ97" s="92" t="str">
        <f t="shared" si="53"/>
        <v>-</v>
      </c>
      <c r="BR97" s="92" t="str">
        <f t="shared" si="53"/>
        <v>-</v>
      </c>
      <c r="BS97" s="92" t="str">
        <f t="shared" ref="BS97:CN97" si="54">IF((AND(BS$85&gt;=$E38,$F38&gt;=BS$85)),$D38/($F38-$E38+1),"-")</f>
        <v>-</v>
      </c>
      <c r="BT97" s="92" t="str">
        <f t="shared" si="54"/>
        <v>-</v>
      </c>
      <c r="BU97" s="92" t="str">
        <f t="shared" si="54"/>
        <v>-</v>
      </c>
      <c r="BV97" s="92" t="str">
        <f t="shared" si="54"/>
        <v>-</v>
      </c>
      <c r="BW97" s="92" t="str">
        <f t="shared" si="54"/>
        <v>-</v>
      </c>
      <c r="BX97" s="92" t="str">
        <f t="shared" si="54"/>
        <v>-</v>
      </c>
      <c r="BY97" s="92" t="str">
        <f t="shared" si="54"/>
        <v>-</v>
      </c>
      <c r="BZ97" s="92" t="str">
        <f t="shared" si="54"/>
        <v>-</v>
      </c>
      <c r="CA97" s="92" t="str">
        <f t="shared" si="54"/>
        <v>-</v>
      </c>
      <c r="CB97" s="92" t="str">
        <f t="shared" si="54"/>
        <v>-</v>
      </c>
      <c r="CC97" s="92" t="str">
        <f t="shared" si="54"/>
        <v>-</v>
      </c>
      <c r="CD97" s="92" t="str">
        <f t="shared" si="54"/>
        <v>-</v>
      </c>
      <c r="CE97" s="92" t="str">
        <f t="shared" si="54"/>
        <v>-</v>
      </c>
      <c r="CF97" s="92" t="str">
        <f t="shared" si="54"/>
        <v>-</v>
      </c>
      <c r="CG97" s="92" t="str">
        <f t="shared" si="54"/>
        <v>-</v>
      </c>
      <c r="CH97" s="92" t="str">
        <f t="shared" si="54"/>
        <v>-</v>
      </c>
      <c r="CI97" s="92" t="str">
        <f t="shared" si="54"/>
        <v>-</v>
      </c>
      <c r="CJ97" s="92" t="str">
        <f t="shared" si="54"/>
        <v>-</v>
      </c>
      <c r="CK97" s="92" t="str">
        <f t="shared" si="54"/>
        <v>-</v>
      </c>
      <c r="CL97" s="92" t="str">
        <f t="shared" si="54"/>
        <v>-</v>
      </c>
      <c r="CM97" s="92" t="str">
        <f t="shared" si="54"/>
        <v>-</v>
      </c>
      <c r="CN97" s="92" t="str">
        <f t="shared" si="54"/>
        <v>-</v>
      </c>
    </row>
    <row r="98" spans="4:92" x14ac:dyDescent="0.95">
      <c r="D98" s="87" t="s">
        <v>40</v>
      </c>
      <c r="E98" s="87"/>
      <c r="F98" s="87"/>
      <c r="G98" s="92" t="str">
        <f t="shared" ref="G98:AL98" si="55">IF((AND(G$85&gt;=$E39,$F39&gt;=G$85)),$D39/($F39-$E39+1),"-")</f>
        <v>-</v>
      </c>
      <c r="H98" s="92" t="str">
        <f t="shared" si="55"/>
        <v>-</v>
      </c>
      <c r="I98" s="92" t="str">
        <f t="shared" si="55"/>
        <v>-</v>
      </c>
      <c r="J98" s="92" t="str">
        <f t="shared" si="55"/>
        <v>-</v>
      </c>
      <c r="K98" s="92" t="str">
        <f t="shared" si="55"/>
        <v>-</v>
      </c>
      <c r="L98" s="92" t="str">
        <f t="shared" si="55"/>
        <v>-</v>
      </c>
      <c r="M98" s="92" t="str">
        <f t="shared" si="55"/>
        <v>-</v>
      </c>
      <c r="N98" s="92" t="str">
        <f t="shared" si="55"/>
        <v>-</v>
      </c>
      <c r="O98" s="92" t="str">
        <f t="shared" si="55"/>
        <v>-</v>
      </c>
      <c r="P98" s="92">
        <f t="shared" si="55"/>
        <v>11538.461538461539</v>
      </c>
      <c r="Q98" s="92">
        <f t="shared" si="55"/>
        <v>11538.461538461539</v>
      </c>
      <c r="R98" s="92">
        <f t="shared" si="55"/>
        <v>11538.461538461539</v>
      </c>
      <c r="S98" s="92">
        <f t="shared" si="55"/>
        <v>11538.461538461539</v>
      </c>
      <c r="T98" s="92">
        <f t="shared" si="55"/>
        <v>11538.461538461539</v>
      </c>
      <c r="U98" s="92">
        <f t="shared" si="55"/>
        <v>11538.461538461539</v>
      </c>
      <c r="V98" s="92">
        <f t="shared" si="55"/>
        <v>11538.461538461539</v>
      </c>
      <c r="W98" s="92">
        <f t="shared" si="55"/>
        <v>11538.461538461539</v>
      </c>
      <c r="X98" s="92">
        <f t="shared" si="55"/>
        <v>11538.461538461539</v>
      </c>
      <c r="Y98" s="92">
        <f t="shared" si="55"/>
        <v>11538.461538461539</v>
      </c>
      <c r="Z98" s="92">
        <f t="shared" si="55"/>
        <v>11538.461538461539</v>
      </c>
      <c r="AA98" s="92">
        <f t="shared" si="55"/>
        <v>11538.461538461539</v>
      </c>
      <c r="AB98" s="92">
        <f t="shared" si="55"/>
        <v>11538.461538461539</v>
      </c>
      <c r="AC98" s="92" t="str">
        <f t="shared" si="55"/>
        <v>-</v>
      </c>
      <c r="AD98" s="92" t="str">
        <f t="shared" si="55"/>
        <v>-</v>
      </c>
      <c r="AE98" s="92" t="str">
        <f t="shared" si="55"/>
        <v>-</v>
      </c>
      <c r="AF98" s="92" t="str">
        <f t="shared" si="55"/>
        <v>-</v>
      </c>
      <c r="AG98" s="92" t="str">
        <f t="shared" si="55"/>
        <v>-</v>
      </c>
      <c r="AH98" s="92" t="str">
        <f t="shared" si="55"/>
        <v>-</v>
      </c>
      <c r="AI98" s="92" t="str">
        <f t="shared" si="55"/>
        <v>-</v>
      </c>
      <c r="AJ98" s="92" t="str">
        <f t="shared" si="55"/>
        <v>-</v>
      </c>
      <c r="AK98" s="92" t="str">
        <f t="shared" si="55"/>
        <v>-</v>
      </c>
      <c r="AL98" s="92" t="str">
        <f t="shared" si="55"/>
        <v>-</v>
      </c>
      <c r="AM98" s="92" t="str">
        <f t="shared" ref="AM98:BR98" si="56">IF((AND(AM$85&gt;=$E39,$F39&gt;=AM$85)),$D39/($F39-$E39+1),"-")</f>
        <v>-</v>
      </c>
      <c r="AN98" s="92" t="str">
        <f t="shared" si="56"/>
        <v>-</v>
      </c>
      <c r="AO98" s="92" t="str">
        <f t="shared" si="56"/>
        <v>-</v>
      </c>
      <c r="AP98" s="92" t="str">
        <f t="shared" si="56"/>
        <v>-</v>
      </c>
      <c r="AQ98" s="92" t="str">
        <f t="shared" si="56"/>
        <v>-</v>
      </c>
      <c r="AR98" s="92" t="str">
        <f t="shared" si="56"/>
        <v>-</v>
      </c>
      <c r="AS98" s="92" t="str">
        <f t="shared" si="56"/>
        <v>-</v>
      </c>
      <c r="AT98" s="92" t="str">
        <f t="shared" si="56"/>
        <v>-</v>
      </c>
      <c r="AU98" s="92" t="str">
        <f t="shared" si="56"/>
        <v>-</v>
      </c>
      <c r="AV98" s="92" t="str">
        <f t="shared" si="56"/>
        <v>-</v>
      </c>
      <c r="AW98" s="92" t="str">
        <f t="shared" si="56"/>
        <v>-</v>
      </c>
      <c r="AX98" s="92" t="str">
        <f t="shared" si="56"/>
        <v>-</v>
      </c>
      <c r="AY98" s="92" t="str">
        <f t="shared" si="56"/>
        <v>-</v>
      </c>
      <c r="AZ98" s="92" t="str">
        <f t="shared" si="56"/>
        <v>-</v>
      </c>
      <c r="BA98" s="92" t="str">
        <f t="shared" si="56"/>
        <v>-</v>
      </c>
      <c r="BB98" s="92" t="str">
        <f t="shared" si="56"/>
        <v>-</v>
      </c>
      <c r="BC98" s="92" t="str">
        <f t="shared" si="56"/>
        <v>-</v>
      </c>
      <c r="BD98" s="92" t="str">
        <f t="shared" si="56"/>
        <v>-</v>
      </c>
      <c r="BE98" s="92" t="str">
        <f t="shared" si="56"/>
        <v>-</v>
      </c>
      <c r="BF98" s="92" t="str">
        <f t="shared" si="56"/>
        <v>-</v>
      </c>
      <c r="BG98" s="92" t="str">
        <f t="shared" si="56"/>
        <v>-</v>
      </c>
      <c r="BH98" s="92" t="str">
        <f t="shared" si="56"/>
        <v>-</v>
      </c>
      <c r="BI98" s="92" t="str">
        <f t="shared" si="56"/>
        <v>-</v>
      </c>
      <c r="BJ98" s="92" t="str">
        <f t="shared" si="56"/>
        <v>-</v>
      </c>
      <c r="BK98" s="92" t="str">
        <f t="shared" si="56"/>
        <v>-</v>
      </c>
      <c r="BL98" s="92" t="str">
        <f t="shared" si="56"/>
        <v>-</v>
      </c>
      <c r="BM98" s="92" t="str">
        <f t="shared" si="56"/>
        <v>-</v>
      </c>
      <c r="BN98" s="92" t="str">
        <f t="shared" si="56"/>
        <v>-</v>
      </c>
      <c r="BO98" s="92" t="str">
        <f t="shared" si="56"/>
        <v>-</v>
      </c>
      <c r="BP98" s="92" t="str">
        <f t="shared" si="56"/>
        <v>-</v>
      </c>
      <c r="BQ98" s="92" t="str">
        <f t="shared" si="56"/>
        <v>-</v>
      </c>
      <c r="BR98" s="92" t="str">
        <f t="shared" si="56"/>
        <v>-</v>
      </c>
      <c r="BS98" s="92" t="str">
        <f t="shared" ref="BS98:CN98" si="57">IF((AND(BS$85&gt;=$E39,$F39&gt;=BS$85)),$D39/($F39-$E39+1),"-")</f>
        <v>-</v>
      </c>
      <c r="BT98" s="92" t="str">
        <f t="shared" si="57"/>
        <v>-</v>
      </c>
      <c r="BU98" s="92" t="str">
        <f t="shared" si="57"/>
        <v>-</v>
      </c>
      <c r="BV98" s="92" t="str">
        <f t="shared" si="57"/>
        <v>-</v>
      </c>
      <c r="BW98" s="92" t="str">
        <f t="shared" si="57"/>
        <v>-</v>
      </c>
      <c r="BX98" s="92" t="str">
        <f t="shared" si="57"/>
        <v>-</v>
      </c>
      <c r="BY98" s="92" t="str">
        <f t="shared" si="57"/>
        <v>-</v>
      </c>
      <c r="BZ98" s="92" t="str">
        <f t="shared" si="57"/>
        <v>-</v>
      </c>
      <c r="CA98" s="92" t="str">
        <f t="shared" si="57"/>
        <v>-</v>
      </c>
      <c r="CB98" s="92" t="str">
        <f t="shared" si="57"/>
        <v>-</v>
      </c>
      <c r="CC98" s="92" t="str">
        <f t="shared" si="57"/>
        <v>-</v>
      </c>
      <c r="CD98" s="92" t="str">
        <f t="shared" si="57"/>
        <v>-</v>
      </c>
      <c r="CE98" s="92" t="str">
        <f t="shared" si="57"/>
        <v>-</v>
      </c>
      <c r="CF98" s="92" t="str">
        <f t="shared" si="57"/>
        <v>-</v>
      </c>
      <c r="CG98" s="92" t="str">
        <f t="shared" si="57"/>
        <v>-</v>
      </c>
      <c r="CH98" s="92" t="str">
        <f t="shared" si="57"/>
        <v>-</v>
      </c>
      <c r="CI98" s="92" t="str">
        <f t="shared" si="57"/>
        <v>-</v>
      </c>
      <c r="CJ98" s="92" t="str">
        <f t="shared" si="57"/>
        <v>-</v>
      </c>
      <c r="CK98" s="92" t="str">
        <f t="shared" si="57"/>
        <v>-</v>
      </c>
      <c r="CL98" s="92" t="str">
        <f t="shared" si="57"/>
        <v>-</v>
      </c>
      <c r="CM98" s="92" t="str">
        <f t="shared" si="57"/>
        <v>-</v>
      </c>
      <c r="CN98" s="92" t="str">
        <f t="shared" si="57"/>
        <v>-</v>
      </c>
    </row>
    <row r="99" spans="4:92" x14ac:dyDescent="0.95">
      <c r="D99" s="87" t="s">
        <v>41</v>
      </c>
      <c r="E99" s="87"/>
      <c r="F99" s="87"/>
      <c r="G99" s="92" t="str">
        <f t="shared" ref="G99:AL99" si="58">IF((AND(G$85&gt;=$E40,$F40&gt;=G$85)),$D40/($F40-$E40+1),"-")</f>
        <v>-</v>
      </c>
      <c r="H99" s="92" t="str">
        <f t="shared" si="58"/>
        <v>-</v>
      </c>
      <c r="I99" s="92" t="str">
        <f t="shared" si="58"/>
        <v>-</v>
      </c>
      <c r="J99" s="92" t="str">
        <f t="shared" si="58"/>
        <v>-</v>
      </c>
      <c r="K99" s="92" t="str">
        <f t="shared" si="58"/>
        <v>-</v>
      </c>
      <c r="L99" s="92" t="str">
        <f t="shared" si="58"/>
        <v>-</v>
      </c>
      <c r="M99" s="92" t="str">
        <f t="shared" si="58"/>
        <v>-</v>
      </c>
      <c r="N99" s="92" t="str">
        <f t="shared" si="58"/>
        <v>-</v>
      </c>
      <c r="O99" s="92" t="str">
        <f t="shared" si="58"/>
        <v>-</v>
      </c>
      <c r="P99" s="92">
        <f t="shared" si="58"/>
        <v>3846.1538461538462</v>
      </c>
      <c r="Q99" s="92">
        <f t="shared" si="58"/>
        <v>3846.1538461538462</v>
      </c>
      <c r="R99" s="92">
        <f t="shared" si="58"/>
        <v>3846.1538461538462</v>
      </c>
      <c r="S99" s="92">
        <f t="shared" si="58"/>
        <v>3846.1538461538462</v>
      </c>
      <c r="T99" s="92">
        <f t="shared" si="58"/>
        <v>3846.1538461538462</v>
      </c>
      <c r="U99" s="92">
        <f t="shared" si="58"/>
        <v>3846.1538461538462</v>
      </c>
      <c r="V99" s="92">
        <f t="shared" si="58"/>
        <v>3846.1538461538462</v>
      </c>
      <c r="W99" s="92">
        <f t="shared" si="58"/>
        <v>3846.1538461538462</v>
      </c>
      <c r="X99" s="92">
        <f t="shared" si="58"/>
        <v>3846.1538461538462</v>
      </c>
      <c r="Y99" s="92">
        <f t="shared" si="58"/>
        <v>3846.1538461538462</v>
      </c>
      <c r="Z99" s="92">
        <f t="shared" si="58"/>
        <v>3846.1538461538462</v>
      </c>
      <c r="AA99" s="92">
        <f t="shared" si="58"/>
        <v>3846.1538461538462</v>
      </c>
      <c r="AB99" s="92">
        <f t="shared" si="58"/>
        <v>3846.1538461538462</v>
      </c>
      <c r="AC99" s="92" t="str">
        <f t="shared" si="58"/>
        <v>-</v>
      </c>
      <c r="AD99" s="92" t="str">
        <f t="shared" si="58"/>
        <v>-</v>
      </c>
      <c r="AE99" s="92" t="str">
        <f t="shared" si="58"/>
        <v>-</v>
      </c>
      <c r="AF99" s="92" t="str">
        <f t="shared" si="58"/>
        <v>-</v>
      </c>
      <c r="AG99" s="92" t="str">
        <f t="shared" si="58"/>
        <v>-</v>
      </c>
      <c r="AH99" s="92" t="str">
        <f t="shared" si="58"/>
        <v>-</v>
      </c>
      <c r="AI99" s="92" t="str">
        <f t="shared" si="58"/>
        <v>-</v>
      </c>
      <c r="AJ99" s="92" t="str">
        <f t="shared" si="58"/>
        <v>-</v>
      </c>
      <c r="AK99" s="92" t="str">
        <f t="shared" si="58"/>
        <v>-</v>
      </c>
      <c r="AL99" s="92" t="str">
        <f t="shared" si="58"/>
        <v>-</v>
      </c>
      <c r="AM99" s="92" t="str">
        <f t="shared" ref="AM99:BR99" si="59">IF((AND(AM$85&gt;=$E40,$F40&gt;=AM$85)),$D40/($F40-$E40+1),"-")</f>
        <v>-</v>
      </c>
      <c r="AN99" s="92" t="str">
        <f t="shared" si="59"/>
        <v>-</v>
      </c>
      <c r="AO99" s="92" t="str">
        <f t="shared" si="59"/>
        <v>-</v>
      </c>
      <c r="AP99" s="92" t="str">
        <f t="shared" si="59"/>
        <v>-</v>
      </c>
      <c r="AQ99" s="92" t="str">
        <f t="shared" si="59"/>
        <v>-</v>
      </c>
      <c r="AR99" s="92" t="str">
        <f t="shared" si="59"/>
        <v>-</v>
      </c>
      <c r="AS99" s="92" t="str">
        <f t="shared" si="59"/>
        <v>-</v>
      </c>
      <c r="AT99" s="92" t="str">
        <f t="shared" si="59"/>
        <v>-</v>
      </c>
      <c r="AU99" s="92" t="str">
        <f t="shared" si="59"/>
        <v>-</v>
      </c>
      <c r="AV99" s="92" t="str">
        <f t="shared" si="59"/>
        <v>-</v>
      </c>
      <c r="AW99" s="92" t="str">
        <f t="shared" si="59"/>
        <v>-</v>
      </c>
      <c r="AX99" s="92" t="str">
        <f t="shared" si="59"/>
        <v>-</v>
      </c>
      <c r="AY99" s="92" t="str">
        <f t="shared" si="59"/>
        <v>-</v>
      </c>
      <c r="AZ99" s="92" t="str">
        <f t="shared" si="59"/>
        <v>-</v>
      </c>
      <c r="BA99" s="92" t="str">
        <f t="shared" si="59"/>
        <v>-</v>
      </c>
      <c r="BB99" s="92" t="str">
        <f t="shared" si="59"/>
        <v>-</v>
      </c>
      <c r="BC99" s="92" t="str">
        <f t="shared" si="59"/>
        <v>-</v>
      </c>
      <c r="BD99" s="92" t="str">
        <f t="shared" si="59"/>
        <v>-</v>
      </c>
      <c r="BE99" s="92" t="str">
        <f t="shared" si="59"/>
        <v>-</v>
      </c>
      <c r="BF99" s="92" t="str">
        <f t="shared" si="59"/>
        <v>-</v>
      </c>
      <c r="BG99" s="92" t="str">
        <f t="shared" si="59"/>
        <v>-</v>
      </c>
      <c r="BH99" s="92" t="str">
        <f t="shared" si="59"/>
        <v>-</v>
      </c>
      <c r="BI99" s="92" t="str">
        <f t="shared" si="59"/>
        <v>-</v>
      </c>
      <c r="BJ99" s="92" t="str">
        <f t="shared" si="59"/>
        <v>-</v>
      </c>
      <c r="BK99" s="92" t="str">
        <f t="shared" si="59"/>
        <v>-</v>
      </c>
      <c r="BL99" s="92" t="str">
        <f t="shared" si="59"/>
        <v>-</v>
      </c>
      <c r="BM99" s="92" t="str">
        <f t="shared" si="59"/>
        <v>-</v>
      </c>
      <c r="BN99" s="92" t="str">
        <f t="shared" si="59"/>
        <v>-</v>
      </c>
      <c r="BO99" s="92" t="str">
        <f t="shared" si="59"/>
        <v>-</v>
      </c>
      <c r="BP99" s="92" t="str">
        <f t="shared" si="59"/>
        <v>-</v>
      </c>
      <c r="BQ99" s="92" t="str">
        <f t="shared" si="59"/>
        <v>-</v>
      </c>
      <c r="BR99" s="92" t="str">
        <f t="shared" si="59"/>
        <v>-</v>
      </c>
      <c r="BS99" s="92" t="str">
        <f t="shared" ref="BS99:CN99" si="60">IF((AND(BS$85&gt;=$E40,$F40&gt;=BS$85)),$D40/($F40-$E40+1),"-")</f>
        <v>-</v>
      </c>
      <c r="BT99" s="92" t="str">
        <f t="shared" si="60"/>
        <v>-</v>
      </c>
      <c r="BU99" s="92" t="str">
        <f t="shared" si="60"/>
        <v>-</v>
      </c>
      <c r="BV99" s="92" t="str">
        <f t="shared" si="60"/>
        <v>-</v>
      </c>
      <c r="BW99" s="92" t="str">
        <f t="shared" si="60"/>
        <v>-</v>
      </c>
      <c r="BX99" s="92" t="str">
        <f t="shared" si="60"/>
        <v>-</v>
      </c>
      <c r="BY99" s="92" t="str">
        <f t="shared" si="60"/>
        <v>-</v>
      </c>
      <c r="BZ99" s="92" t="str">
        <f t="shared" si="60"/>
        <v>-</v>
      </c>
      <c r="CA99" s="92" t="str">
        <f t="shared" si="60"/>
        <v>-</v>
      </c>
      <c r="CB99" s="92" t="str">
        <f t="shared" si="60"/>
        <v>-</v>
      </c>
      <c r="CC99" s="92" t="str">
        <f t="shared" si="60"/>
        <v>-</v>
      </c>
      <c r="CD99" s="92" t="str">
        <f t="shared" si="60"/>
        <v>-</v>
      </c>
      <c r="CE99" s="92" t="str">
        <f t="shared" si="60"/>
        <v>-</v>
      </c>
      <c r="CF99" s="92" t="str">
        <f t="shared" si="60"/>
        <v>-</v>
      </c>
      <c r="CG99" s="92" t="str">
        <f t="shared" si="60"/>
        <v>-</v>
      </c>
      <c r="CH99" s="92" t="str">
        <f t="shared" si="60"/>
        <v>-</v>
      </c>
      <c r="CI99" s="92" t="str">
        <f t="shared" si="60"/>
        <v>-</v>
      </c>
      <c r="CJ99" s="92" t="str">
        <f t="shared" si="60"/>
        <v>-</v>
      </c>
      <c r="CK99" s="92" t="str">
        <f t="shared" si="60"/>
        <v>-</v>
      </c>
      <c r="CL99" s="92" t="str">
        <f t="shared" si="60"/>
        <v>-</v>
      </c>
      <c r="CM99" s="92" t="str">
        <f t="shared" si="60"/>
        <v>-</v>
      </c>
      <c r="CN99" s="92" t="str">
        <f t="shared" si="60"/>
        <v>-</v>
      </c>
    </row>
    <row r="100" spans="4:92" x14ac:dyDescent="0.95">
      <c r="D100" s="87" t="s">
        <v>42</v>
      </c>
      <c r="E100" s="87"/>
      <c r="F100" s="87"/>
      <c r="G100" s="92" t="str">
        <f t="shared" ref="G100:AL100" si="61">IF((AND(G$85&gt;=$E41,$F41&gt;=G$85)),$D41/($F41-$E41+1),"-")</f>
        <v>-</v>
      </c>
      <c r="H100" s="92" t="str">
        <f t="shared" si="61"/>
        <v>-</v>
      </c>
      <c r="I100" s="92" t="str">
        <f t="shared" si="61"/>
        <v>-</v>
      </c>
      <c r="J100" s="92" t="str">
        <f t="shared" si="61"/>
        <v>-</v>
      </c>
      <c r="K100" s="92" t="str">
        <f t="shared" si="61"/>
        <v>-</v>
      </c>
      <c r="L100" s="92" t="str">
        <f t="shared" si="61"/>
        <v>-</v>
      </c>
      <c r="M100" s="92" t="str">
        <f t="shared" si="61"/>
        <v>-</v>
      </c>
      <c r="N100" s="92" t="str">
        <f t="shared" si="61"/>
        <v>-</v>
      </c>
      <c r="O100" s="92" t="str">
        <f t="shared" si="61"/>
        <v>-</v>
      </c>
      <c r="P100" s="92">
        <f t="shared" si="61"/>
        <v>30769.23076923077</v>
      </c>
      <c r="Q100" s="92">
        <f t="shared" si="61"/>
        <v>30769.23076923077</v>
      </c>
      <c r="R100" s="92">
        <f t="shared" si="61"/>
        <v>30769.23076923077</v>
      </c>
      <c r="S100" s="92">
        <f t="shared" si="61"/>
        <v>30769.23076923077</v>
      </c>
      <c r="T100" s="92">
        <f t="shared" si="61"/>
        <v>30769.23076923077</v>
      </c>
      <c r="U100" s="92">
        <f t="shared" si="61"/>
        <v>30769.23076923077</v>
      </c>
      <c r="V100" s="92">
        <f t="shared" si="61"/>
        <v>30769.23076923077</v>
      </c>
      <c r="W100" s="92">
        <f t="shared" si="61"/>
        <v>30769.23076923077</v>
      </c>
      <c r="X100" s="92">
        <f t="shared" si="61"/>
        <v>30769.23076923077</v>
      </c>
      <c r="Y100" s="92">
        <f t="shared" si="61"/>
        <v>30769.23076923077</v>
      </c>
      <c r="Z100" s="92">
        <f t="shared" si="61"/>
        <v>30769.23076923077</v>
      </c>
      <c r="AA100" s="92">
        <f t="shared" si="61"/>
        <v>30769.23076923077</v>
      </c>
      <c r="AB100" s="92">
        <f t="shared" si="61"/>
        <v>30769.23076923077</v>
      </c>
      <c r="AC100" s="92" t="str">
        <f t="shared" si="61"/>
        <v>-</v>
      </c>
      <c r="AD100" s="92" t="str">
        <f t="shared" si="61"/>
        <v>-</v>
      </c>
      <c r="AE100" s="92" t="str">
        <f t="shared" si="61"/>
        <v>-</v>
      </c>
      <c r="AF100" s="92" t="str">
        <f t="shared" si="61"/>
        <v>-</v>
      </c>
      <c r="AG100" s="92" t="str">
        <f t="shared" si="61"/>
        <v>-</v>
      </c>
      <c r="AH100" s="92" t="str">
        <f t="shared" si="61"/>
        <v>-</v>
      </c>
      <c r="AI100" s="92" t="str">
        <f t="shared" si="61"/>
        <v>-</v>
      </c>
      <c r="AJ100" s="92" t="str">
        <f t="shared" si="61"/>
        <v>-</v>
      </c>
      <c r="AK100" s="92" t="str">
        <f t="shared" si="61"/>
        <v>-</v>
      </c>
      <c r="AL100" s="92" t="str">
        <f t="shared" si="61"/>
        <v>-</v>
      </c>
      <c r="AM100" s="92" t="str">
        <f t="shared" ref="AM100:BR100" si="62">IF((AND(AM$85&gt;=$E41,$F41&gt;=AM$85)),$D41/($F41-$E41+1),"-")</f>
        <v>-</v>
      </c>
      <c r="AN100" s="92" t="str">
        <f t="shared" si="62"/>
        <v>-</v>
      </c>
      <c r="AO100" s="92" t="str">
        <f t="shared" si="62"/>
        <v>-</v>
      </c>
      <c r="AP100" s="92" t="str">
        <f t="shared" si="62"/>
        <v>-</v>
      </c>
      <c r="AQ100" s="92" t="str">
        <f t="shared" si="62"/>
        <v>-</v>
      </c>
      <c r="AR100" s="92" t="str">
        <f t="shared" si="62"/>
        <v>-</v>
      </c>
      <c r="AS100" s="92" t="str">
        <f t="shared" si="62"/>
        <v>-</v>
      </c>
      <c r="AT100" s="92" t="str">
        <f t="shared" si="62"/>
        <v>-</v>
      </c>
      <c r="AU100" s="92" t="str">
        <f t="shared" si="62"/>
        <v>-</v>
      </c>
      <c r="AV100" s="92" t="str">
        <f t="shared" si="62"/>
        <v>-</v>
      </c>
      <c r="AW100" s="92" t="str">
        <f t="shared" si="62"/>
        <v>-</v>
      </c>
      <c r="AX100" s="92" t="str">
        <f t="shared" si="62"/>
        <v>-</v>
      </c>
      <c r="AY100" s="92" t="str">
        <f t="shared" si="62"/>
        <v>-</v>
      </c>
      <c r="AZ100" s="92" t="str">
        <f t="shared" si="62"/>
        <v>-</v>
      </c>
      <c r="BA100" s="92" t="str">
        <f t="shared" si="62"/>
        <v>-</v>
      </c>
      <c r="BB100" s="92" t="str">
        <f t="shared" si="62"/>
        <v>-</v>
      </c>
      <c r="BC100" s="92" t="str">
        <f t="shared" si="62"/>
        <v>-</v>
      </c>
      <c r="BD100" s="92" t="str">
        <f t="shared" si="62"/>
        <v>-</v>
      </c>
      <c r="BE100" s="92" t="str">
        <f t="shared" si="62"/>
        <v>-</v>
      </c>
      <c r="BF100" s="92" t="str">
        <f t="shared" si="62"/>
        <v>-</v>
      </c>
      <c r="BG100" s="92" t="str">
        <f t="shared" si="62"/>
        <v>-</v>
      </c>
      <c r="BH100" s="92" t="str">
        <f t="shared" si="62"/>
        <v>-</v>
      </c>
      <c r="BI100" s="92" t="str">
        <f t="shared" si="62"/>
        <v>-</v>
      </c>
      <c r="BJ100" s="92" t="str">
        <f t="shared" si="62"/>
        <v>-</v>
      </c>
      <c r="BK100" s="92" t="str">
        <f t="shared" si="62"/>
        <v>-</v>
      </c>
      <c r="BL100" s="92" t="str">
        <f t="shared" si="62"/>
        <v>-</v>
      </c>
      <c r="BM100" s="92" t="str">
        <f t="shared" si="62"/>
        <v>-</v>
      </c>
      <c r="BN100" s="92" t="str">
        <f t="shared" si="62"/>
        <v>-</v>
      </c>
      <c r="BO100" s="92" t="str">
        <f t="shared" si="62"/>
        <v>-</v>
      </c>
      <c r="BP100" s="92" t="str">
        <f t="shared" si="62"/>
        <v>-</v>
      </c>
      <c r="BQ100" s="92" t="str">
        <f t="shared" si="62"/>
        <v>-</v>
      </c>
      <c r="BR100" s="92" t="str">
        <f t="shared" si="62"/>
        <v>-</v>
      </c>
      <c r="BS100" s="92" t="str">
        <f t="shared" ref="BS100:CN100" si="63">IF((AND(BS$85&gt;=$E41,$F41&gt;=BS$85)),$D41/($F41-$E41+1),"-")</f>
        <v>-</v>
      </c>
      <c r="BT100" s="92" t="str">
        <f t="shared" si="63"/>
        <v>-</v>
      </c>
      <c r="BU100" s="92" t="str">
        <f t="shared" si="63"/>
        <v>-</v>
      </c>
      <c r="BV100" s="92" t="str">
        <f t="shared" si="63"/>
        <v>-</v>
      </c>
      <c r="BW100" s="92" t="str">
        <f t="shared" si="63"/>
        <v>-</v>
      </c>
      <c r="BX100" s="92" t="str">
        <f t="shared" si="63"/>
        <v>-</v>
      </c>
      <c r="BY100" s="92" t="str">
        <f t="shared" si="63"/>
        <v>-</v>
      </c>
      <c r="BZ100" s="92" t="str">
        <f t="shared" si="63"/>
        <v>-</v>
      </c>
      <c r="CA100" s="92" t="str">
        <f t="shared" si="63"/>
        <v>-</v>
      </c>
      <c r="CB100" s="92" t="str">
        <f t="shared" si="63"/>
        <v>-</v>
      </c>
      <c r="CC100" s="92" t="str">
        <f t="shared" si="63"/>
        <v>-</v>
      </c>
      <c r="CD100" s="92" t="str">
        <f t="shared" si="63"/>
        <v>-</v>
      </c>
      <c r="CE100" s="92" t="str">
        <f t="shared" si="63"/>
        <v>-</v>
      </c>
      <c r="CF100" s="92" t="str">
        <f t="shared" si="63"/>
        <v>-</v>
      </c>
      <c r="CG100" s="92" t="str">
        <f t="shared" si="63"/>
        <v>-</v>
      </c>
      <c r="CH100" s="92" t="str">
        <f t="shared" si="63"/>
        <v>-</v>
      </c>
      <c r="CI100" s="92" t="str">
        <f t="shared" si="63"/>
        <v>-</v>
      </c>
      <c r="CJ100" s="92" t="str">
        <f t="shared" si="63"/>
        <v>-</v>
      </c>
      <c r="CK100" s="92" t="str">
        <f t="shared" si="63"/>
        <v>-</v>
      </c>
      <c r="CL100" s="92" t="str">
        <f t="shared" si="63"/>
        <v>-</v>
      </c>
      <c r="CM100" s="92" t="str">
        <f t="shared" si="63"/>
        <v>-</v>
      </c>
      <c r="CN100" s="92" t="str">
        <f t="shared" si="63"/>
        <v>-</v>
      </c>
    </row>
    <row r="101" spans="4:92" x14ac:dyDescent="0.95">
      <c r="D101" s="87" t="s">
        <v>43</v>
      </c>
      <c r="E101" s="87"/>
      <c r="F101" s="87"/>
      <c r="G101" s="92" t="str">
        <f t="shared" ref="G101:AL101" si="64">IF((AND(G$85&gt;=$E42,$F42&gt;=G$85)),$D42/($F42-$E42+1),"-")</f>
        <v>-</v>
      </c>
      <c r="H101" s="92" t="str">
        <f t="shared" si="64"/>
        <v>-</v>
      </c>
      <c r="I101" s="92" t="str">
        <f t="shared" si="64"/>
        <v>-</v>
      </c>
      <c r="J101" s="92" t="str">
        <f t="shared" si="64"/>
        <v>-</v>
      </c>
      <c r="K101" s="92">
        <f t="shared" si="64"/>
        <v>12500</v>
      </c>
      <c r="L101" s="92">
        <f t="shared" si="64"/>
        <v>12500</v>
      </c>
      <c r="M101" s="92">
        <f t="shared" si="64"/>
        <v>12500</v>
      </c>
      <c r="N101" s="92">
        <f t="shared" si="64"/>
        <v>12500</v>
      </c>
      <c r="O101" s="92">
        <f t="shared" si="64"/>
        <v>12500</v>
      </c>
      <c r="P101" s="92">
        <f t="shared" si="64"/>
        <v>12500</v>
      </c>
      <c r="Q101" s="92" t="str">
        <f t="shared" si="64"/>
        <v>-</v>
      </c>
      <c r="R101" s="92" t="str">
        <f t="shared" si="64"/>
        <v>-</v>
      </c>
      <c r="S101" s="92" t="str">
        <f t="shared" si="64"/>
        <v>-</v>
      </c>
      <c r="T101" s="92" t="str">
        <f t="shared" si="64"/>
        <v>-</v>
      </c>
      <c r="U101" s="92" t="str">
        <f t="shared" si="64"/>
        <v>-</v>
      </c>
      <c r="V101" s="92" t="str">
        <f t="shared" si="64"/>
        <v>-</v>
      </c>
      <c r="W101" s="92" t="str">
        <f t="shared" si="64"/>
        <v>-</v>
      </c>
      <c r="X101" s="92" t="str">
        <f t="shared" si="64"/>
        <v>-</v>
      </c>
      <c r="Y101" s="92" t="str">
        <f t="shared" si="64"/>
        <v>-</v>
      </c>
      <c r="Z101" s="92" t="str">
        <f t="shared" si="64"/>
        <v>-</v>
      </c>
      <c r="AA101" s="92" t="str">
        <f t="shared" si="64"/>
        <v>-</v>
      </c>
      <c r="AB101" s="92" t="str">
        <f t="shared" si="64"/>
        <v>-</v>
      </c>
      <c r="AC101" s="92" t="str">
        <f t="shared" si="64"/>
        <v>-</v>
      </c>
      <c r="AD101" s="92" t="str">
        <f t="shared" si="64"/>
        <v>-</v>
      </c>
      <c r="AE101" s="92" t="str">
        <f t="shared" si="64"/>
        <v>-</v>
      </c>
      <c r="AF101" s="92" t="str">
        <f t="shared" si="64"/>
        <v>-</v>
      </c>
      <c r="AG101" s="92" t="str">
        <f t="shared" si="64"/>
        <v>-</v>
      </c>
      <c r="AH101" s="92" t="str">
        <f t="shared" si="64"/>
        <v>-</v>
      </c>
      <c r="AI101" s="92" t="str">
        <f t="shared" si="64"/>
        <v>-</v>
      </c>
      <c r="AJ101" s="92" t="str">
        <f t="shared" si="64"/>
        <v>-</v>
      </c>
      <c r="AK101" s="92" t="str">
        <f t="shared" si="64"/>
        <v>-</v>
      </c>
      <c r="AL101" s="92" t="str">
        <f t="shared" si="64"/>
        <v>-</v>
      </c>
      <c r="AM101" s="92" t="str">
        <f t="shared" ref="AM101:BR101" si="65">IF((AND(AM$85&gt;=$E42,$F42&gt;=AM$85)),$D42/($F42-$E42+1),"-")</f>
        <v>-</v>
      </c>
      <c r="AN101" s="92" t="str">
        <f t="shared" si="65"/>
        <v>-</v>
      </c>
      <c r="AO101" s="92" t="str">
        <f t="shared" si="65"/>
        <v>-</v>
      </c>
      <c r="AP101" s="92" t="str">
        <f t="shared" si="65"/>
        <v>-</v>
      </c>
      <c r="AQ101" s="92" t="str">
        <f t="shared" si="65"/>
        <v>-</v>
      </c>
      <c r="AR101" s="92" t="str">
        <f t="shared" si="65"/>
        <v>-</v>
      </c>
      <c r="AS101" s="92" t="str">
        <f t="shared" si="65"/>
        <v>-</v>
      </c>
      <c r="AT101" s="92" t="str">
        <f t="shared" si="65"/>
        <v>-</v>
      </c>
      <c r="AU101" s="92" t="str">
        <f t="shared" si="65"/>
        <v>-</v>
      </c>
      <c r="AV101" s="92" t="str">
        <f t="shared" si="65"/>
        <v>-</v>
      </c>
      <c r="AW101" s="92" t="str">
        <f t="shared" si="65"/>
        <v>-</v>
      </c>
      <c r="AX101" s="92" t="str">
        <f t="shared" si="65"/>
        <v>-</v>
      </c>
      <c r="AY101" s="92" t="str">
        <f t="shared" si="65"/>
        <v>-</v>
      </c>
      <c r="AZ101" s="92" t="str">
        <f t="shared" si="65"/>
        <v>-</v>
      </c>
      <c r="BA101" s="92" t="str">
        <f t="shared" si="65"/>
        <v>-</v>
      </c>
      <c r="BB101" s="92" t="str">
        <f t="shared" si="65"/>
        <v>-</v>
      </c>
      <c r="BC101" s="92" t="str">
        <f t="shared" si="65"/>
        <v>-</v>
      </c>
      <c r="BD101" s="92" t="str">
        <f t="shared" si="65"/>
        <v>-</v>
      </c>
      <c r="BE101" s="92" t="str">
        <f t="shared" si="65"/>
        <v>-</v>
      </c>
      <c r="BF101" s="92" t="str">
        <f t="shared" si="65"/>
        <v>-</v>
      </c>
      <c r="BG101" s="92" t="str">
        <f t="shared" si="65"/>
        <v>-</v>
      </c>
      <c r="BH101" s="92" t="str">
        <f t="shared" si="65"/>
        <v>-</v>
      </c>
      <c r="BI101" s="92" t="str">
        <f t="shared" si="65"/>
        <v>-</v>
      </c>
      <c r="BJ101" s="92" t="str">
        <f t="shared" si="65"/>
        <v>-</v>
      </c>
      <c r="BK101" s="92" t="str">
        <f t="shared" si="65"/>
        <v>-</v>
      </c>
      <c r="BL101" s="92" t="str">
        <f t="shared" si="65"/>
        <v>-</v>
      </c>
      <c r="BM101" s="92" t="str">
        <f t="shared" si="65"/>
        <v>-</v>
      </c>
      <c r="BN101" s="92" t="str">
        <f t="shared" si="65"/>
        <v>-</v>
      </c>
      <c r="BO101" s="92" t="str">
        <f t="shared" si="65"/>
        <v>-</v>
      </c>
      <c r="BP101" s="92" t="str">
        <f t="shared" si="65"/>
        <v>-</v>
      </c>
      <c r="BQ101" s="92" t="str">
        <f t="shared" si="65"/>
        <v>-</v>
      </c>
      <c r="BR101" s="92" t="str">
        <f t="shared" si="65"/>
        <v>-</v>
      </c>
      <c r="BS101" s="92" t="str">
        <f t="shared" ref="BS101:CN101" si="66">IF((AND(BS$85&gt;=$E42,$F42&gt;=BS$85)),$D42/($F42-$E42+1),"-")</f>
        <v>-</v>
      </c>
      <c r="BT101" s="92" t="str">
        <f t="shared" si="66"/>
        <v>-</v>
      </c>
      <c r="BU101" s="92" t="str">
        <f t="shared" si="66"/>
        <v>-</v>
      </c>
      <c r="BV101" s="92" t="str">
        <f t="shared" si="66"/>
        <v>-</v>
      </c>
      <c r="BW101" s="92" t="str">
        <f t="shared" si="66"/>
        <v>-</v>
      </c>
      <c r="BX101" s="92" t="str">
        <f t="shared" si="66"/>
        <v>-</v>
      </c>
      <c r="BY101" s="92" t="str">
        <f t="shared" si="66"/>
        <v>-</v>
      </c>
      <c r="BZ101" s="92" t="str">
        <f t="shared" si="66"/>
        <v>-</v>
      </c>
      <c r="CA101" s="92" t="str">
        <f t="shared" si="66"/>
        <v>-</v>
      </c>
      <c r="CB101" s="92" t="str">
        <f t="shared" si="66"/>
        <v>-</v>
      </c>
      <c r="CC101" s="92" t="str">
        <f t="shared" si="66"/>
        <v>-</v>
      </c>
      <c r="CD101" s="92" t="str">
        <f t="shared" si="66"/>
        <v>-</v>
      </c>
      <c r="CE101" s="92" t="str">
        <f t="shared" si="66"/>
        <v>-</v>
      </c>
      <c r="CF101" s="92" t="str">
        <f t="shared" si="66"/>
        <v>-</v>
      </c>
      <c r="CG101" s="92" t="str">
        <f t="shared" si="66"/>
        <v>-</v>
      </c>
      <c r="CH101" s="92" t="str">
        <f t="shared" si="66"/>
        <v>-</v>
      </c>
      <c r="CI101" s="92" t="str">
        <f t="shared" si="66"/>
        <v>-</v>
      </c>
      <c r="CJ101" s="92" t="str">
        <f t="shared" si="66"/>
        <v>-</v>
      </c>
      <c r="CK101" s="92" t="str">
        <f t="shared" si="66"/>
        <v>-</v>
      </c>
      <c r="CL101" s="92" t="str">
        <f t="shared" si="66"/>
        <v>-</v>
      </c>
      <c r="CM101" s="92" t="str">
        <f t="shared" si="66"/>
        <v>-</v>
      </c>
      <c r="CN101" s="92" t="str">
        <f t="shared" si="66"/>
        <v>-</v>
      </c>
    </row>
    <row r="102" spans="4:92" x14ac:dyDescent="0.95">
      <c r="D102" s="87" t="s">
        <v>44</v>
      </c>
      <c r="E102" s="87"/>
      <c r="F102" s="87"/>
      <c r="G102" s="92" t="str">
        <f t="shared" ref="G102:AL102" si="67">IF((AND(G$85&gt;=$E43,$F43&gt;=G$85)),$D43/($F43-$E43+1),"-")</f>
        <v>-</v>
      </c>
      <c r="H102" s="92" t="str">
        <f t="shared" si="67"/>
        <v>-</v>
      </c>
      <c r="I102" s="92" t="str">
        <f t="shared" si="67"/>
        <v>-</v>
      </c>
      <c r="J102" s="92" t="str">
        <f t="shared" si="67"/>
        <v>-</v>
      </c>
      <c r="K102" s="92" t="str">
        <f t="shared" si="67"/>
        <v>-</v>
      </c>
      <c r="L102" s="92" t="str">
        <f t="shared" si="67"/>
        <v>-</v>
      </c>
      <c r="M102" s="92" t="str">
        <f t="shared" si="67"/>
        <v>-</v>
      </c>
      <c r="N102" s="92" t="str">
        <f t="shared" si="67"/>
        <v>-</v>
      </c>
      <c r="O102" s="92" t="str">
        <f t="shared" si="67"/>
        <v>-</v>
      </c>
      <c r="P102" s="92">
        <f t="shared" si="67"/>
        <v>192307.69230769231</v>
      </c>
      <c r="Q102" s="92">
        <f t="shared" si="67"/>
        <v>192307.69230769231</v>
      </c>
      <c r="R102" s="92">
        <f t="shared" si="67"/>
        <v>192307.69230769231</v>
      </c>
      <c r="S102" s="92">
        <f t="shared" si="67"/>
        <v>192307.69230769231</v>
      </c>
      <c r="T102" s="92">
        <f t="shared" si="67"/>
        <v>192307.69230769231</v>
      </c>
      <c r="U102" s="92">
        <f t="shared" si="67"/>
        <v>192307.69230769231</v>
      </c>
      <c r="V102" s="92">
        <f t="shared" si="67"/>
        <v>192307.69230769231</v>
      </c>
      <c r="W102" s="92">
        <f t="shared" si="67"/>
        <v>192307.69230769231</v>
      </c>
      <c r="X102" s="92">
        <f t="shared" si="67"/>
        <v>192307.69230769231</v>
      </c>
      <c r="Y102" s="92">
        <f t="shared" si="67"/>
        <v>192307.69230769231</v>
      </c>
      <c r="Z102" s="92">
        <f t="shared" si="67"/>
        <v>192307.69230769231</v>
      </c>
      <c r="AA102" s="92">
        <f t="shared" si="67"/>
        <v>192307.69230769231</v>
      </c>
      <c r="AB102" s="92">
        <f t="shared" si="67"/>
        <v>192307.69230769231</v>
      </c>
      <c r="AC102" s="92" t="str">
        <f t="shared" si="67"/>
        <v>-</v>
      </c>
      <c r="AD102" s="92" t="str">
        <f t="shared" si="67"/>
        <v>-</v>
      </c>
      <c r="AE102" s="92" t="str">
        <f t="shared" si="67"/>
        <v>-</v>
      </c>
      <c r="AF102" s="92" t="str">
        <f t="shared" si="67"/>
        <v>-</v>
      </c>
      <c r="AG102" s="92" t="str">
        <f t="shared" si="67"/>
        <v>-</v>
      </c>
      <c r="AH102" s="92" t="str">
        <f t="shared" si="67"/>
        <v>-</v>
      </c>
      <c r="AI102" s="92" t="str">
        <f t="shared" si="67"/>
        <v>-</v>
      </c>
      <c r="AJ102" s="92" t="str">
        <f t="shared" si="67"/>
        <v>-</v>
      </c>
      <c r="AK102" s="92" t="str">
        <f t="shared" si="67"/>
        <v>-</v>
      </c>
      <c r="AL102" s="92" t="str">
        <f t="shared" si="67"/>
        <v>-</v>
      </c>
      <c r="AM102" s="92" t="str">
        <f t="shared" ref="AM102:BR102" si="68">IF((AND(AM$85&gt;=$E43,$F43&gt;=AM$85)),$D43/($F43-$E43+1),"-")</f>
        <v>-</v>
      </c>
      <c r="AN102" s="92" t="str">
        <f t="shared" si="68"/>
        <v>-</v>
      </c>
      <c r="AO102" s="92" t="str">
        <f t="shared" si="68"/>
        <v>-</v>
      </c>
      <c r="AP102" s="92" t="str">
        <f t="shared" si="68"/>
        <v>-</v>
      </c>
      <c r="AQ102" s="92" t="str">
        <f t="shared" si="68"/>
        <v>-</v>
      </c>
      <c r="AR102" s="92" t="str">
        <f t="shared" si="68"/>
        <v>-</v>
      </c>
      <c r="AS102" s="92" t="str">
        <f t="shared" si="68"/>
        <v>-</v>
      </c>
      <c r="AT102" s="92" t="str">
        <f t="shared" si="68"/>
        <v>-</v>
      </c>
      <c r="AU102" s="92" t="str">
        <f t="shared" si="68"/>
        <v>-</v>
      </c>
      <c r="AV102" s="92" t="str">
        <f t="shared" si="68"/>
        <v>-</v>
      </c>
      <c r="AW102" s="92" t="str">
        <f t="shared" si="68"/>
        <v>-</v>
      </c>
      <c r="AX102" s="92" t="str">
        <f t="shared" si="68"/>
        <v>-</v>
      </c>
      <c r="AY102" s="92" t="str">
        <f t="shared" si="68"/>
        <v>-</v>
      </c>
      <c r="AZ102" s="92" t="str">
        <f t="shared" si="68"/>
        <v>-</v>
      </c>
      <c r="BA102" s="92" t="str">
        <f t="shared" si="68"/>
        <v>-</v>
      </c>
      <c r="BB102" s="92" t="str">
        <f t="shared" si="68"/>
        <v>-</v>
      </c>
      <c r="BC102" s="92" t="str">
        <f t="shared" si="68"/>
        <v>-</v>
      </c>
      <c r="BD102" s="92" t="str">
        <f t="shared" si="68"/>
        <v>-</v>
      </c>
      <c r="BE102" s="92" t="str">
        <f t="shared" si="68"/>
        <v>-</v>
      </c>
      <c r="BF102" s="92" t="str">
        <f t="shared" si="68"/>
        <v>-</v>
      </c>
      <c r="BG102" s="92" t="str">
        <f t="shared" si="68"/>
        <v>-</v>
      </c>
      <c r="BH102" s="92" t="str">
        <f t="shared" si="68"/>
        <v>-</v>
      </c>
      <c r="BI102" s="92" t="str">
        <f t="shared" si="68"/>
        <v>-</v>
      </c>
      <c r="BJ102" s="92" t="str">
        <f t="shared" si="68"/>
        <v>-</v>
      </c>
      <c r="BK102" s="92" t="str">
        <f t="shared" si="68"/>
        <v>-</v>
      </c>
      <c r="BL102" s="92" t="str">
        <f t="shared" si="68"/>
        <v>-</v>
      </c>
      <c r="BM102" s="92" t="str">
        <f t="shared" si="68"/>
        <v>-</v>
      </c>
      <c r="BN102" s="92" t="str">
        <f t="shared" si="68"/>
        <v>-</v>
      </c>
      <c r="BO102" s="92" t="str">
        <f t="shared" si="68"/>
        <v>-</v>
      </c>
      <c r="BP102" s="92" t="str">
        <f t="shared" si="68"/>
        <v>-</v>
      </c>
      <c r="BQ102" s="92" t="str">
        <f t="shared" si="68"/>
        <v>-</v>
      </c>
      <c r="BR102" s="92" t="str">
        <f t="shared" si="68"/>
        <v>-</v>
      </c>
      <c r="BS102" s="92" t="str">
        <f t="shared" ref="BS102:CN102" si="69">IF((AND(BS$85&gt;=$E43,$F43&gt;=BS$85)),$D43/($F43-$E43+1),"-")</f>
        <v>-</v>
      </c>
      <c r="BT102" s="92" t="str">
        <f t="shared" si="69"/>
        <v>-</v>
      </c>
      <c r="BU102" s="92" t="str">
        <f t="shared" si="69"/>
        <v>-</v>
      </c>
      <c r="BV102" s="92" t="str">
        <f t="shared" si="69"/>
        <v>-</v>
      </c>
      <c r="BW102" s="92" t="str">
        <f t="shared" si="69"/>
        <v>-</v>
      </c>
      <c r="BX102" s="92" t="str">
        <f t="shared" si="69"/>
        <v>-</v>
      </c>
      <c r="BY102" s="92" t="str">
        <f t="shared" si="69"/>
        <v>-</v>
      </c>
      <c r="BZ102" s="92" t="str">
        <f t="shared" si="69"/>
        <v>-</v>
      </c>
      <c r="CA102" s="92" t="str">
        <f t="shared" si="69"/>
        <v>-</v>
      </c>
      <c r="CB102" s="92" t="str">
        <f t="shared" si="69"/>
        <v>-</v>
      </c>
      <c r="CC102" s="92" t="str">
        <f t="shared" si="69"/>
        <v>-</v>
      </c>
      <c r="CD102" s="92" t="str">
        <f t="shared" si="69"/>
        <v>-</v>
      </c>
      <c r="CE102" s="92" t="str">
        <f t="shared" si="69"/>
        <v>-</v>
      </c>
      <c r="CF102" s="92" t="str">
        <f t="shared" si="69"/>
        <v>-</v>
      </c>
      <c r="CG102" s="92" t="str">
        <f t="shared" si="69"/>
        <v>-</v>
      </c>
      <c r="CH102" s="92" t="str">
        <f t="shared" si="69"/>
        <v>-</v>
      </c>
      <c r="CI102" s="92" t="str">
        <f t="shared" si="69"/>
        <v>-</v>
      </c>
      <c r="CJ102" s="92" t="str">
        <f t="shared" si="69"/>
        <v>-</v>
      </c>
      <c r="CK102" s="92" t="str">
        <f t="shared" si="69"/>
        <v>-</v>
      </c>
      <c r="CL102" s="92" t="str">
        <f t="shared" si="69"/>
        <v>-</v>
      </c>
      <c r="CM102" s="92" t="str">
        <f t="shared" si="69"/>
        <v>-</v>
      </c>
      <c r="CN102" s="92" t="str">
        <f t="shared" si="69"/>
        <v>-</v>
      </c>
    </row>
    <row r="103" spans="4:92" x14ac:dyDescent="0.95">
      <c r="D103" s="87" t="s">
        <v>20</v>
      </c>
      <c r="E103" s="87"/>
      <c r="F103" s="87"/>
      <c r="G103" s="92" t="str">
        <f t="shared" ref="G103:AL103" si="70">IF((AND(G$85&gt;=$E44,$F44&gt;=G$85)),$D44/($F44-$E44+1),"-")</f>
        <v>-</v>
      </c>
      <c r="H103" s="92" t="str">
        <f t="shared" si="70"/>
        <v>-</v>
      </c>
      <c r="I103" s="92" t="str">
        <f t="shared" si="70"/>
        <v>-</v>
      </c>
      <c r="J103" s="92" t="str">
        <f t="shared" si="70"/>
        <v>-</v>
      </c>
      <c r="K103" s="92" t="str">
        <f t="shared" si="70"/>
        <v>-</v>
      </c>
      <c r="L103" s="92" t="str">
        <f t="shared" si="70"/>
        <v>-</v>
      </c>
      <c r="M103" s="92" t="str">
        <f t="shared" si="70"/>
        <v>-</v>
      </c>
      <c r="N103" s="92" t="str">
        <f t="shared" si="70"/>
        <v>-</v>
      </c>
      <c r="O103" s="92">
        <f t="shared" si="70"/>
        <v>250000</v>
      </c>
      <c r="P103" s="92">
        <f t="shared" si="70"/>
        <v>250000</v>
      </c>
      <c r="Q103" s="92">
        <f t="shared" si="70"/>
        <v>250000</v>
      </c>
      <c r="R103" s="92">
        <f t="shared" si="70"/>
        <v>250000</v>
      </c>
      <c r="S103" s="92">
        <f t="shared" si="70"/>
        <v>250000</v>
      </c>
      <c r="T103" s="92">
        <f t="shared" si="70"/>
        <v>250000</v>
      </c>
      <c r="U103" s="92">
        <f t="shared" si="70"/>
        <v>250000</v>
      </c>
      <c r="V103" s="92">
        <f t="shared" si="70"/>
        <v>250000</v>
      </c>
      <c r="W103" s="92">
        <f t="shared" si="70"/>
        <v>250000</v>
      </c>
      <c r="X103" s="92">
        <f t="shared" si="70"/>
        <v>250000</v>
      </c>
      <c r="Y103" s="92">
        <f t="shared" si="70"/>
        <v>250000</v>
      </c>
      <c r="Z103" s="92">
        <f t="shared" si="70"/>
        <v>250000</v>
      </c>
      <c r="AA103" s="92">
        <f t="shared" si="70"/>
        <v>250000</v>
      </c>
      <c r="AB103" s="92">
        <f t="shared" si="70"/>
        <v>250000</v>
      </c>
      <c r="AC103" s="92" t="str">
        <f t="shared" si="70"/>
        <v>-</v>
      </c>
      <c r="AD103" s="92" t="str">
        <f t="shared" si="70"/>
        <v>-</v>
      </c>
      <c r="AE103" s="92" t="str">
        <f t="shared" si="70"/>
        <v>-</v>
      </c>
      <c r="AF103" s="92" t="str">
        <f t="shared" si="70"/>
        <v>-</v>
      </c>
      <c r="AG103" s="92" t="str">
        <f t="shared" si="70"/>
        <v>-</v>
      </c>
      <c r="AH103" s="92" t="str">
        <f t="shared" si="70"/>
        <v>-</v>
      </c>
      <c r="AI103" s="92" t="str">
        <f t="shared" si="70"/>
        <v>-</v>
      </c>
      <c r="AJ103" s="92" t="str">
        <f t="shared" si="70"/>
        <v>-</v>
      </c>
      <c r="AK103" s="92" t="str">
        <f t="shared" si="70"/>
        <v>-</v>
      </c>
      <c r="AL103" s="92" t="str">
        <f t="shared" si="70"/>
        <v>-</v>
      </c>
      <c r="AM103" s="92" t="str">
        <f t="shared" ref="AM103:BR103" si="71">IF((AND(AM$85&gt;=$E44,$F44&gt;=AM$85)),$D44/($F44-$E44+1),"-")</f>
        <v>-</v>
      </c>
      <c r="AN103" s="92" t="str">
        <f t="shared" si="71"/>
        <v>-</v>
      </c>
      <c r="AO103" s="92" t="str">
        <f t="shared" si="71"/>
        <v>-</v>
      </c>
      <c r="AP103" s="92" t="str">
        <f t="shared" si="71"/>
        <v>-</v>
      </c>
      <c r="AQ103" s="92" t="str">
        <f t="shared" si="71"/>
        <v>-</v>
      </c>
      <c r="AR103" s="92" t="str">
        <f t="shared" si="71"/>
        <v>-</v>
      </c>
      <c r="AS103" s="92" t="str">
        <f t="shared" si="71"/>
        <v>-</v>
      </c>
      <c r="AT103" s="92" t="str">
        <f t="shared" si="71"/>
        <v>-</v>
      </c>
      <c r="AU103" s="92" t="str">
        <f t="shared" si="71"/>
        <v>-</v>
      </c>
      <c r="AV103" s="92" t="str">
        <f t="shared" si="71"/>
        <v>-</v>
      </c>
      <c r="AW103" s="92" t="str">
        <f t="shared" si="71"/>
        <v>-</v>
      </c>
      <c r="AX103" s="92" t="str">
        <f t="shared" si="71"/>
        <v>-</v>
      </c>
      <c r="AY103" s="92" t="str">
        <f t="shared" si="71"/>
        <v>-</v>
      </c>
      <c r="AZ103" s="92" t="str">
        <f t="shared" si="71"/>
        <v>-</v>
      </c>
      <c r="BA103" s="92" t="str">
        <f t="shared" si="71"/>
        <v>-</v>
      </c>
      <c r="BB103" s="92" t="str">
        <f t="shared" si="71"/>
        <v>-</v>
      </c>
      <c r="BC103" s="92" t="str">
        <f t="shared" si="71"/>
        <v>-</v>
      </c>
      <c r="BD103" s="92" t="str">
        <f t="shared" si="71"/>
        <v>-</v>
      </c>
      <c r="BE103" s="92" t="str">
        <f t="shared" si="71"/>
        <v>-</v>
      </c>
      <c r="BF103" s="92" t="str">
        <f t="shared" si="71"/>
        <v>-</v>
      </c>
      <c r="BG103" s="92" t="str">
        <f t="shared" si="71"/>
        <v>-</v>
      </c>
      <c r="BH103" s="92" t="str">
        <f t="shared" si="71"/>
        <v>-</v>
      </c>
      <c r="BI103" s="92" t="str">
        <f t="shared" si="71"/>
        <v>-</v>
      </c>
      <c r="BJ103" s="92" t="str">
        <f t="shared" si="71"/>
        <v>-</v>
      </c>
      <c r="BK103" s="92" t="str">
        <f t="shared" si="71"/>
        <v>-</v>
      </c>
      <c r="BL103" s="92" t="str">
        <f t="shared" si="71"/>
        <v>-</v>
      </c>
      <c r="BM103" s="92" t="str">
        <f t="shared" si="71"/>
        <v>-</v>
      </c>
      <c r="BN103" s="92" t="str">
        <f t="shared" si="71"/>
        <v>-</v>
      </c>
      <c r="BO103" s="92" t="str">
        <f t="shared" si="71"/>
        <v>-</v>
      </c>
      <c r="BP103" s="92" t="str">
        <f t="shared" si="71"/>
        <v>-</v>
      </c>
      <c r="BQ103" s="92" t="str">
        <f t="shared" si="71"/>
        <v>-</v>
      </c>
      <c r="BR103" s="92" t="str">
        <f t="shared" si="71"/>
        <v>-</v>
      </c>
      <c r="BS103" s="92" t="str">
        <f t="shared" ref="BS103:CN103" si="72">IF((AND(BS$85&gt;=$E44,$F44&gt;=BS$85)),$D44/($F44-$E44+1),"-")</f>
        <v>-</v>
      </c>
      <c r="BT103" s="92" t="str">
        <f t="shared" si="72"/>
        <v>-</v>
      </c>
      <c r="BU103" s="92" t="str">
        <f t="shared" si="72"/>
        <v>-</v>
      </c>
      <c r="BV103" s="92" t="str">
        <f t="shared" si="72"/>
        <v>-</v>
      </c>
      <c r="BW103" s="92" t="str">
        <f t="shared" si="72"/>
        <v>-</v>
      </c>
      <c r="BX103" s="92" t="str">
        <f t="shared" si="72"/>
        <v>-</v>
      </c>
      <c r="BY103" s="92" t="str">
        <f t="shared" si="72"/>
        <v>-</v>
      </c>
      <c r="BZ103" s="92" t="str">
        <f t="shared" si="72"/>
        <v>-</v>
      </c>
      <c r="CA103" s="92" t="str">
        <f t="shared" si="72"/>
        <v>-</v>
      </c>
      <c r="CB103" s="92" t="str">
        <f t="shared" si="72"/>
        <v>-</v>
      </c>
      <c r="CC103" s="92" t="str">
        <f t="shared" si="72"/>
        <v>-</v>
      </c>
      <c r="CD103" s="92" t="str">
        <f t="shared" si="72"/>
        <v>-</v>
      </c>
      <c r="CE103" s="92" t="str">
        <f t="shared" si="72"/>
        <v>-</v>
      </c>
      <c r="CF103" s="92" t="str">
        <f t="shared" si="72"/>
        <v>-</v>
      </c>
      <c r="CG103" s="92" t="str">
        <f t="shared" si="72"/>
        <v>-</v>
      </c>
      <c r="CH103" s="92" t="str">
        <f t="shared" si="72"/>
        <v>-</v>
      </c>
      <c r="CI103" s="92" t="str">
        <f t="shared" si="72"/>
        <v>-</v>
      </c>
      <c r="CJ103" s="92" t="str">
        <f t="shared" si="72"/>
        <v>-</v>
      </c>
      <c r="CK103" s="92" t="str">
        <f t="shared" si="72"/>
        <v>-</v>
      </c>
      <c r="CL103" s="92" t="str">
        <f t="shared" si="72"/>
        <v>-</v>
      </c>
      <c r="CM103" s="92" t="str">
        <f t="shared" si="72"/>
        <v>-</v>
      </c>
      <c r="CN103" s="92" t="str">
        <f t="shared" si="72"/>
        <v>-</v>
      </c>
    </row>
    <row r="104" spans="4:92" x14ac:dyDescent="0.95">
      <c r="D104" s="87" t="s">
        <v>45</v>
      </c>
      <c r="E104" s="87"/>
      <c r="F104" s="87"/>
      <c r="G104" s="92" t="str">
        <f t="shared" ref="G104:AL104" si="73">IF((AND(G$85&gt;=$E45,$F45&gt;=G$85)),$D45/($F45-$E45+1),"-")</f>
        <v>-</v>
      </c>
      <c r="H104" s="92" t="str">
        <f t="shared" si="73"/>
        <v>-</v>
      </c>
      <c r="I104" s="92" t="str">
        <f t="shared" si="73"/>
        <v>-</v>
      </c>
      <c r="J104" s="92" t="str">
        <f t="shared" si="73"/>
        <v>-</v>
      </c>
      <c r="K104" s="92">
        <f t="shared" si="73"/>
        <v>193548.38709677418</v>
      </c>
      <c r="L104" s="92">
        <f t="shared" si="73"/>
        <v>193548.38709677418</v>
      </c>
      <c r="M104" s="92">
        <f t="shared" si="73"/>
        <v>193548.38709677418</v>
      </c>
      <c r="N104" s="92">
        <f t="shared" si="73"/>
        <v>193548.38709677418</v>
      </c>
      <c r="O104" s="92">
        <f t="shared" si="73"/>
        <v>193548.38709677418</v>
      </c>
      <c r="P104" s="92">
        <f t="shared" si="73"/>
        <v>193548.38709677418</v>
      </c>
      <c r="Q104" s="92">
        <f t="shared" si="73"/>
        <v>193548.38709677418</v>
      </c>
      <c r="R104" s="92">
        <f t="shared" si="73"/>
        <v>193548.38709677418</v>
      </c>
      <c r="S104" s="92">
        <f t="shared" si="73"/>
        <v>193548.38709677418</v>
      </c>
      <c r="T104" s="92">
        <f t="shared" si="73"/>
        <v>193548.38709677418</v>
      </c>
      <c r="U104" s="92">
        <f t="shared" si="73"/>
        <v>193548.38709677418</v>
      </c>
      <c r="V104" s="92">
        <f t="shared" si="73"/>
        <v>193548.38709677418</v>
      </c>
      <c r="W104" s="92">
        <f t="shared" si="73"/>
        <v>193548.38709677418</v>
      </c>
      <c r="X104" s="92">
        <f t="shared" si="73"/>
        <v>193548.38709677418</v>
      </c>
      <c r="Y104" s="92">
        <f t="shared" si="73"/>
        <v>193548.38709677418</v>
      </c>
      <c r="Z104" s="92">
        <f t="shared" si="73"/>
        <v>193548.38709677418</v>
      </c>
      <c r="AA104" s="92">
        <f t="shared" si="73"/>
        <v>193548.38709677418</v>
      </c>
      <c r="AB104" s="92">
        <f t="shared" si="73"/>
        <v>193548.38709677418</v>
      </c>
      <c r="AC104" s="92">
        <f t="shared" si="73"/>
        <v>193548.38709677418</v>
      </c>
      <c r="AD104" s="92">
        <f t="shared" si="73"/>
        <v>193548.38709677418</v>
      </c>
      <c r="AE104" s="92">
        <f t="shared" si="73"/>
        <v>193548.38709677418</v>
      </c>
      <c r="AF104" s="92">
        <f t="shared" si="73"/>
        <v>193548.38709677418</v>
      </c>
      <c r="AG104" s="92">
        <f t="shared" si="73"/>
        <v>193548.38709677418</v>
      </c>
      <c r="AH104" s="92">
        <f t="shared" si="73"/>
        <v>193548.38709677418</v>
      </c>
      <c r="AI104" s="92">
        <f t="shared" si="73"/>
        <v>193548.38709677418</v>
      </c>
      <c r="AJ104" s="92">
        <f t="shared" si="73"/>
        <v>193548.38709677418</v>
      </c>
      <c r="AK104" s="92">
        <f t="shared" si="73"/>
        <v>193548.38709677418</v>
      </c>
      <c r="AL104" s="92">
        <f t="shared" si="73"/>
        <v>193548.38709677418</v>
      </c>
      <c r="AM104" s="92">
        <f t="shared" ref="AM104:BR104" si="74">IF((AND(AM$85&gt;=$E45,$F45&gt;=AM$85)),$D45/($F45-$E45+1),"-")</f>
        <v>193548.38709677418</v>
      </c>
      <c r="AN104" s="92">
        <f t="shared" si="74"/>
        <v>193548.38709677418</v>
      </c>
      <c r="AO104" s="92">
        <f t="shared" si="74"/>
        <v>193548.38709677418</v>
      </c>
      <c r="AP104" s="92" t="str">
        <f t="shared" si="74"/>
        <v>-</v>
      </c>
      <c r="AQ104" s="92" t="str">
        <f t="shared" si="74"/>
        <v>-</v>
      </c>
      <c r="AR104" s="92" t="str">
        <f t="shared" si="74"/>
        <v>-</v>
      </c>
      <c r="AS104" s="92" t="str">
        <f t="shared" si="74"/>
        <v>-</v>
      </c>
      <c r="AT104" s="92" t="str">
        <f t="shared" si="74"/>
        <v>-</v>
      </c>
      <c r="AU104" s="92" t="str">
        <f t="shared" si="74"/>
        <v>-</v>
      </c>
      <c r="AV104" s="92" t="str">
        <f t="shared" si="74"/>
        <v>-</v>
      </c>
      <c r="AW104" s="92" t="str">
        <f t="shared" si="74"/>
        <v>-</v>
      </c>
      <c r="AX104" s="92" t="str">
        <f t="shared" si="74"/>
        <v>-</v>
      </c>
      <c r="AY104" s="92" t="str">
        <f t="shared" si="74"/>
        <v>-</v>
      </c>
      <c r="AZ104" s="92" t="str">
        <f t="shared" si="74"/>
        <v>-</v>
      </c>
      <c r="BA104" s="92" t="str">
        <f t="shared" si="74"/>
        <v>-</v>
      </c>
      <c r="BB104" s="92" t="str">
        <f t="shared" si="74"/>
        <v>-</v>
      </c>
      <c r="BC104" s="92" t="str">
        <f t="shared" si="74"/>
        <v>-</v>
      </c>
      <c r="BD104" s="92" t="str">
        <f t="shared" si="74"/>
        <v>-</v>
      </c>
      <c r="BE104" s="92" t="str">
        <f t="shared" si="74"/>
        <v>-</v>
      </c>
      <c r="BF104" s="92" t="str">
        <f t="shared" si="74"/>
        <v>-</v>
      </c>
      <c r="BG104" s="92" t="str">
        <f t="shared" si="74"/>
        <v>-</v>
      </c>
      <c r="BH104" s="92" t="str">
        <f t="shared" si="74"/>
        <v>-</v>
      </c>
      <c r="BI104" s="92" t="str">
        <f t="shared" si="74"/>
        <v>-</v>
      </c>
      <c r="BJ104" s="92" t="str">
        <f t="shared" si="74"/>
        <v>-</v>
      </c>
      <c r="BK104" s="92" t="str">
        <f t="shared" si="74"/>
        <v>-</v>
      </c>
      <c r="BL104" s="92" t="str">
        <f t="shared" si="74"/>
        <v>-</v>
      </c>
      <c r="BM104" s="92" t="str">
        <f t="shared" si="74"/>
        <v>-</v>
      </c>
      <c r="BN104" s="92" t="str">
        <f t="shared" si="74"/>
        <v>-</v>
      </c>
      <c r="BO104" s="92" t="str">
        <f t="shared" si="74"/>
        <v>-</v>
      </c>
      <c r="BP104" s="92" t="str">
        <f t="shared" si="74"/>
        <v>-</v>
      </c>
      <c r="BQ104" s="92" t="str">
        <f t="shared" si="74"/>
        <v>-</v>
      </c>
      <c r="BR104" s="92" t="str">
        <f t="shared" si="74"/>
        <v>-</v>
      </c>
      <c r="BS104" s="92" t="str">
        <f t="shared" ref="BS104:CN104" si="75">IF((AND(BS$85&gt;=$E45,$F45&gt;=BS$85)),$D45/($F45-$E45+1),"-")</f>
        <v>-</v>
      </c>
      <c r="BT104" s="92" t="str">
        <f t="shared" si="75"/>
        <v>-</v>
      </c>
      <c r="BU104" s="92" t="str">
        <f t="shared" si="75"/>
        <v>-</v>
      </c>
      <c r="BV104" s="92" t="str">
        <f t="shared" si="75"/>
        <v>-</v>
      </c>
      <c r="BW104" s="92" t="str">
        <f t="shared" si="75"/>
        <v>-</v>
      </c>
      <c r="BX104" s="92" t="str">
        <f t="shared" si="75"/>
        <v>-</v>
      </c>
      <c r="BY104" s="92" t="str">
        <f t="shared" si="75"/>
        <v>-</v>
      </c>
      <c r="BZ104" s="92" t="str">
        <f t="shared" si="75"/>
        <v>-</v>
      </c>
      <c r="CA104" s="92" t="str">
        <f t="shared" si="75"/>
        <v>-</v>
      </c>
      <c r="CB104" s="92" t="str">
        <f t="shared" si="75"/>
        <v>-</v>
      </c>
      <c r="CC104" s="92" t="str">
        <f t="shared" si="75"/>
        <v>-</v>
      </c>
      <c r="CD104" s="92" t="str">
        <f t="shared" si="75"/>
        <v>-</v>
      </c>
      <c r="CE104" s="92" t="str">
        <f t="shared" si="75"/>
        <v>-</v>
      </c>
      <c r="CF104" s="92" t="str">
        <f t="shared" si="75"/>
        <v>-</v>
      </c>
      <c r="CG104" s="92" t="str">
        <f t="shared" si="75"/>
        <v>-</v>
      </c>
      <c r="CH104" s="92" t="str">
        <f t="shared" si="75"/>
        <v>-</v>
      </c>
      <c r="CI104" s="92" t="str">
        <f t="shared" si="75"/>
        <v>-</v>
      </c>
      <c r="CJ104" s="92" t="str">
        <f t="shared" si="75"/>
        <v>-</v>
      </c>
      <c r="CK104" s="92" t="str">
        <f t="shared" si="75"/>
        <v>-</v>
      </c>
      <c r="CL104" s="92" t="str">
        <f t="shared" si="75"/>
        <v>-</v>
      </c>
      <c r="CM104" s="92" t="str">
        <f t="shared" si="75"/>
        <v>-</v>
      </c>
      <c r="CN104" s="92" t="str">
        <f t="shared" si="75"/>
        <v>-</v>
      </c>
    </row>
    <row r="105" spans="4:92" s="9" customFormat="1" x14ac:dyDescent="0.95">
      <c r="F105" s="9" t="s">
        <v>13</v>
      </c>
      <c r="G105" s="99">
        <f>SUM(G86:G100)</f>
        <v>0</v>
      </c>
      <c r="H105" s="99">
        <f t="shared" ref="H105:BS105" si="76">SUM(H86:H100)</f>
        <v>0</v>
      </c>
      <c r="I105" s="99">
        <f t="shared" si="76"/>
        <v>0</v>
      </c>
      <c r="J105" s="99">
        <f t="shared" si="76"/>
        <v>0</v>
      </c>
      <c r="K105" s="99">
        <f t="shared" si="76"/>
        <v>177777.77777777778</v>
      </c>
      <c r="L105" s="99">
        <f t="shared" si="76"/>
        <v>177777.77777777778</v>
      </c>
      <c r="M105" s="99">
        <f t="shared" si="76"/>
        <v>177777.77777777778</v>
      </c>
      <c r="N105" s="99">
        <f t="shared" si="76"/>
        <v>410130.71895424835</v>
      </c>
      <c r="O105" s="99">
        <f t="shared" si="76"/>
        <v>660130.71895424835</v>
      </c>
      <c r="P105" s="99">
        <f t="shared" si="76"/>
        <v>1263284.5651080944</v>
      </c>
      <c r="Q105" s="99">
        <f t="shared" si="76"/>
        <v>1263284.5651080944</v>
      </c>
      <c r="R105" s="99">
        <f t="shared" si="76"/>
        <v>1263284.5651080944</v>
      </c>
      <c r="S105" s="99">
        <f t="shared" si="76"/>
        <v>1263284.5651080944</v>
      </c>
      <c r="T105" s="99">
        <f t="shared" si="76"/>
        <v>1263284.5651080944</v>
      </c>
      <c r="U105" s="99">
        <f t="shared" si="76"/>
        <v>1256284.5651080944</v>
      </c>
      <c r="V105" s="99">
        <f t="shared" si="76"/>
        <v>1256284.5651080944</v>
      </c>
      <c r="W105" s="99">
        <f t="shared" si="76"/>
        <v>1256284.5651080944</v>
      </c>
      <c r="X105" s="99">
        <f t="shared" si="76"/>
        <v>1256284.5651080944</v>
      </c>
      <c r="Y105" s="99">
        <f t="shared" si="76"/>
        <v>1256284.5651080944</v>
      </c>
      <c r="Z105" s="99">
        <f t="shared" si="76"/>
        <v>1256284.5651080944</v>
      </c>
      <c r="AA105" s="99">
        <f t="shared" si="76"/>
        <v>1256284.5651080944</v>
      </c>
      <c r="AB105" s="99">
        <f t="shared" si="76"/>
        <v>1256284.5651080944</v>
      </c>
      <c r="AC105" s="99">
        <f t="shared" si="76"/>
        <v>232352.9411764706</v>
      </c>
      <c r="AD105" s="99">
        <f t="shared" si="76"/>
        <v>232352.9411764706</v>
      </c>
      <c r="AE105" s="99">
        <f t="shared" si="76"/>
        <v>0</v>
      </c>
      <c r="AF105" s="99">
        <f t="shared" si="76"/>
        <v>0</v>
      </c>
      <c r="AG105" s="99">
        <f t="shared" si="76"/>
        <v>0</v>
      </c>
      <c r="AH105" s="99">
        <f t="shared" si="76"/>
        <v>0</v>
      </c>
      <c r="AI105" s="99">
        <f t="shared" si="76"/>
        <v>0</v>
      </c>
      <c r="AJ105" s="99">
        <f t="shared" si="76"/>
        <v>0</v>
      </c>
      <c r="AK105" s="99">
        <f t="shared" si="76"/>
        <v>0</v>
      </c>
      <c r="AL105" s="99">
        <f t="shared" si="76"/>
        <v>0</v>
      </c>
      <c r="AM105" s="99">
        <f t="shared" si="76"/>
        <v>0</v>
      </c>
      <c r="AN105" s="99">
        <f t="shared" si="76"/>
        <v>0</v>
      </c>
      <c r="AO105" s="99">
        <f t="shared" si="76"/>
        <v>0</v>
      </c>
      <c r="AP105" s="99">
        <f t="shared" si="76"/>
        <v>0</v>
      </c>
      <c r="AQ105" s="99">
        <f t="shared" si="76"/>
        <v>0</v>
      </c>
      <c r="AR105" s="99">
        <f t="shared" si="76"/>
        <v>0</v>
      </c>
      <c r="AS105" s="99">
        <f t="shared" si="76"/>
        <v>0</v>
      </c>
      <c r="AT105" s="99">
        <f t="shared" si="76"/>
        <v>0</v>
      </c>
      <c r="AU105" s="99">
        <f t="shared" si="76"/>
        <v>0</v>
      </c>
      <c r="AV105" s="99">
        <f t="shared" si="76"/>
        <v>0</v>
      </c>
      <c r="AW105" s="99">
        <f t="shared" si="76"/>
        <v>0</v>
      </c>
      <c r="AX105" s="99">
        <f t="shared" si="76"/>
        <v>0</v>
      </c>
      <c r="AY105" s="99">
        <f t="shared" si="76"/>
        <v>0</v>
      </c>
      <c r="AZ105" s="99">
        <f t="shared" si="76"/>
        <v>0</v>
      </c>
      <c r="BA105" s="99">
        <f t="shared" si="76"/>
        <v>0</v>
      </c>
      <c r="BB105" s="99">
        <f t="shared" si="76"/>
        <v>0</v>
      </c>
      <c r="BC105" s="99">
        <f t="shared" si="76"/>
        <v>0</v>
      </c>
      <c r="BD105" s="99">
        <f t="shared" si="76"/>
        <v>0</v>
      </c>
      <c r="BE105" s="99">
        <f t="shared" si="76"/>
        <v>0</v>
      </c>
      <c r="BF105" s="99">
        <f t="shared" si="76"/>
        <v>0</v>
      </c>
      <c r="BG105" s="99">
        <f t="shared" si="76"/>
        <v>0</v>
      </c>
      <c r="BH105" s="99">
        <f t="shared" si="76"/>
        <v>0</v>
      </c>
      <c r="BI105" s="99">
        <f t="shared" si="76"/>
        <v>0</v>
      </c>
      <c r="BJ105" s="99">
        <f t="shared" si="76"/>
        <v>0</v>
      </c>
      <c r="BK105" s="99">
        <f t="shared" si="76"/>
        <v>0</v>
      </c>
      <c r="BL105" s="99">
        <f t="shared" si="76"/>
        <v>0</v>
      </c>
      <c r="BM105" s="99">
        <f t="shared" si="76"/>
        <v>0</v>
      </c>
      <c r="BN105" s="99">
        <f t="shared" si="76"/>
        <v>0</v>
      </c>
      <c r="BO105" s="99">
        <f t="shared" si="76"/>
        <v>0</v>
      </c>
      <c r="BP105" s="99">
        <f t="shared" si="76"/>
        <v>0</v>
      </c>
      <c r="BQ105" s="99">
        <f t="shared" si="76"/>
        <v>0</v>
      </c>
      <c r="BR105" s="99">
        <f t="shared" si="76"/>
        <v>0</v>
      </c>
      <c r="BS105" s="99">
        <f t="shared" si="76"/>
        <v>0</v>
      </c>
      <c r="BT105" s="99">
        <f t="shared" ref="BT105:CN105" si="77">SUM(BT86:BT100)</f>
        <v>0</v>
      </c>
      <c r="BU105" s="99">
        <f t="shared" si="77"/>
        <v>0</v>
      </c>
      <c r="BV105" s="99">
        <f t="shared" si="77"/>
        <v>0</v>
      </c>
      <c r="BW105" s="99">
        <f t="shared" si="77"/>
        <v>0</v>
      </c>
      <c r="BX105" s="99">
        <f t="shared" si="77"/>
        <v>0</v>
      </c>
      <c r="BY105" s="99">
        <f t="shared" si="77"/>
        <v>0</v>
      </c>
      <c r="BZ105" s="99">
        <f t="shared" si="77"/>
        <v>0</v>
      </c>
      <c r="CA105" s="99">
        <f t="shared" si="77"/>
        <v>0</v>
      </c>
      <c r="CB105" s="99">
        <f t="shared" si="77"/>
        <v>0</v>
      </c>
      <c r="CC105" s="99">
        <f t="shared" si="77"/>
        <v>0</v>
      </c>
      <c r="CD105" s="99">
        <f t="shared" si="77"/>
        <v>0</v>
      </c>
      <c r="CE105" s="99">
        <f t="shared" si="77"/>
        <v>0</v>
      </c>
      <c r="CF105" s="99">
        <f t="shared" si="77"/>
        <v>0</v>
      </c>
      <c r="CG105" s="99">
        <f t="shared" si="77"/>
        <v>0</v>
      </c>
      <c r="CH105" s="99">
        <f t="shared" si="77"/>
        <v>0</v>
      </c>
      <c r="CI105" s="99">
        <f t="shared" si="77"/>
        <v>0</v>
      </c>
      <c r="CJ105" s="99">
        <f t="shared" si="77"/>
        <v>0</v>
      </c>
      <c r="CK105" s="99">
        <f t="shared" si="77"/>
        <v>0</v>
      </c>
      <c r="CL105" s="99">
        <f t="shared" si="77"/>
        <v>0</v>
      </c>
      <c r="CM105" s="99">
        <f t="shared" si="77"/>
        <v>0</v>
      </c>
      <c r="CN105" s="99">
        <f t="shared" si="77"/>
        <v>0</v>
      </c>
    </row>
    <row r="106" spans="4:92" x14ac:dyDescent="0.95">
      <c r="G106" s="81" t="s">
        <v>8</v>
      </c>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3"/>
      <c r="BH106" s="83"/>
      <c r="BI106" s="83"/>
      <c r="BJ106" s="83"/>
      <c r="BK106" s="83"/>
      <c r="BL106" s="83"/>
      <c r="BM106" s="83"/>
      <c r="BN106" s="83"/>
      <c r="BO106" s="83"/>
      <c r="BP106" s="83"/>
      <c r="BQ106" s="83"/>
      <c r="BR106" s="83"/>
      <c r="BS106" s="83"/>
      <c r="BT106" s="83"/>
      <c r="BU106" s="83"/>
      <c r="BV106" s="83"/>
      <c r="BW106" s="83"/>
      <c r="BX106" s="83"/>
      <c r="BY106" s="83"/>
      <c r="BZ106" s="83"/>
      <c r="CA106" s="83"/>
      <c r="CB106" s="83"/>
      <c r="CC106" s="83"/>
      <c r="CD106" s="83"/>
      <c r="CE106" s="83"/>
      <c r="CF106" s="83"/>
      <c r="CG106" s="83"/>
      <c r="CH106" s="83"/>
      <c r="CI106" s="83"/>
      <c r="CJ106" s="83"/>
      <c r="CK106" s="83"/>
      <c r="CL106" s="83"/>
      <c r="CM106" s="83"/>
      <c r="CN106" s="83"/>
    </row>
    <row r="107" spans="4:92" x14ac:dyDescent="0.95">
      <c r="G107" s="84" t="s">
        <v>68</v>
      </c>
      <c r="H107" s="84" t="s">
        <v>68</v>
      </c>
      <c r="I107" s="84" t="s">
        <v>68</v>
      </c>
      <c r="J107" s="84" t="s">
        <v>68</v>
      </c>
      <c r="K107" s="84" t="s">
        <v>68</v>
      </c>
      <c r="L107" s="84" t="s">
        <v>68</v>
      </c>
      <c r="M107" s="84" t="s">
        <v>68</v>
      </c>
      <c r="N107" s="84" t="s">
        <v>68</v>
      </c>
      <c r="O107" s="84" t="s">
        <v>68</v>
      </c>
      <c r="P107" s="84" t="s">
        <v>68</v>
      </c>
      <c r="Q107" s="84" t="s">
        <v>68</v>
      </c>
      <c r="R107" s="84" t="s">
        <v>68</v>
      </c>
      <c r="S107" s="84" t="s">
        <v>68</v>
      </c>
      <c r="T107" s="84" t="s">
        <v>68</v>
      </c>
      <c r="U107" s="84" t="s">
        <v>68</v>
      </c>
      <c r="V107" s="84" t="s">
        <v>68</v>
      </c>
      <c r="W107" s="84" t="s">
        <v>68</v>
      </c>
      <c r="X107" s="84" t="s">
        <v>68</v>
      </c>
      <c r="Y107" s="84" t="s">
        <v>68</v>
      </c>
      <c r="Z107" s="84" t="s">
        <v>68</v>
      </c>
      <c r="AA107" s="84" t="s">
        <v>68</v>
      </c>
      <c r="AB107" s="84" t="s">
        <v>68</v>
      </c>
      <c r="AC107" s="84" t="s">
        <v>68</v>
      </c>
      <c r="AD107" s="84" t="s">
        <v>68</v>
      </c>
      <c r="AE107" s="84" t="s">
        <v>68</v>
      </c>
      <c r="AF107" s="84" t="s">
        <v>68</v>
      </c>
      <c r="AG107" s="84" t="s">
        <v>68</v>
      </c>
      <c r="AH107" s="84" t="s">
        <v>68</v>
      </c>
      <c r="AI107" s="84" t="s">
        <v>68</v>
      </c>
      <c r="AJ107" s="84" t="s">
        <v>68</v>
      </c>
      <c r="AK107" s="84" t="s">
        <v>68</v>
      </c>
      <c r="AL107" s="84" t="s">
        <v>68</v>
      </c>
      <c r="AM107" s="84" t="s">
        <v>68</v>
      </c>
      <c r="AN107" s="84" t="s">
        <v>68</v>
      </c>
      <c r="AO107" s="84" t="s">
        <v>68</v>
      </c>
      <c r="AP107" s="84" t="s">
        <v>68</v>
      </c>
      <c r="AQ107" s="84" t="s">
        <v>68</v>
      </c>
      <c r="AR107" s="84" t="s">
        <v>68</v>
      </c>
      <c r="AS107" s="84" t="s">
        <v>68</v>
      </c>
      <c r="AT107" s="84" t="s">
        <v>68</v>
      </c>
      <c r="AU107" s="84" t="s">
        <v>68</v>
      </c>
      <c r="AV107" s="84" t="s">
        <v>68</v>
      </c>
      <c r="AW107" s="84" t="s">
        <v>68</v>
      </c>
      <c r="AX107" s="84" t="s">
        <v>68</v>
      </c>
      <c r="AY107" s="84" t="s">
        <v>68</v>
      </c>
      <c r="AZ107" s="84" t="s">
        <v>68</v>
      </c>
      <c r="BA107" s="84" t="s">
        <v>68</v>
      </c>
      <c r="BB107" s="84" t="s">
        <v>68</v>
      </c>
      <c r="BC107" s="84" t="s">
        <v>68</v>
      </c>
      <c r="BD107" s="84" t="s">
        <v>68</v>
      </c>
      <c r="BE107" s="84" t="s">
        <v>68</v>
      </c>
      <c r="BF107" s="84" t="s">
        <v>68</v>
      </c>
      <c r="BG107" s="84" t="s">
        <v>68</v>
      </c>
      <c r="BH107" s="84" t="s">
        <v>68</v>
      </c>
      <c r="BI107" s="84" t="s">
        <v>68</v>
      </c>
      <c r="BJ107" s="84" t="s">
        <v>68</v>
      </c>
      <c r="BK107" s="84" t="s">
        <v>68</v>
      </c>
      <c r="BL107" s="84" t="s">
        <v>68</v>
      </c>
      <c r="BM107" s="84" t="s">
        <v>68</v>
      </c>
      <c r="BN107" s="84" t="s">
        <v>68</v>
      </c>
      <c r="BO107" s="84" t="s">
        <v>68</v>
      </c>
      <c r="BP107" s="84" t="s">
        <v>68</v>
      </c>
      <c r="BQ107" s="84" t="s">
        <v>68</v>
      </c>
      <c r="BR107" s="84" t="s">
        <v>68</v>
      </c>
      <c r="BS107" s="84" t="s">
        <v>68</v>
      </c>
      <c r="BT107" s="84" t="s">
        <v>68</v>
      </c>
      <c r="BU107" s="84" t="s">
        <v>68</v>
      </c>
      <c r="BV107" s="84" t="s">
        <v>68</v>
      </c>
      <c r="BW107" s="84" t="s">
        <v>68</v>
      </c>
      <c r="BX107" s="84" t="s">
        <v>68</v>
      </c>
      <c r="BY107" s="84" t="s">
        <v>68</v>
      </c>
      <c r="BZ107" s="84" t="s">
        <v>68</v>
      </c>
      <c r="CA107" s="84" t="s">
        <v>68</v>
      </c>
      <c r="CB107" s="84" t="s">
        <v>68</v>
      </c>
      <c r="CC107" s="84" t="s">
        <v>68</v>
      </c>
      <c r="CD107" s="84" t="s">
        <v>68</v>
      </c>
      <c r="CE107" s="84" t="s">
        <v>68</v>
      </c>
      <c r="CF107" s="84" t="s">
        <v>68</v>
      </c>
      <c r="CG107" s="84" t="s">
        <v>68</v>
      </c>
      <c r="CH107" s="84" t="s">
        <v>68</v>
      </c>
      <c r="CI107" s="84" t="s">
        <v>68</v>
      </c>
      <c r="CJ107" s="84" t="s">
        <v>68</v>
      </c>
      <c r="CK107" s="84" t="s">
        <v>68</v>
      </c>
      <c r="CL107" s="84" t="s">
        <v>68</v>
      </c>
      <c r="CM107" s="84" t="s">
        <v>68</v>
      </c>
      <c r="CN107" s="84" t="s">
        <v>68</v>
      </c>
    </row>
    <row r="108" spans="4:92" x14ac:dyDescent="0.95">
      <c r="G108" s="84">
        <v>1</v>
      </c>
      <c r="H108" s="84">
        <v>2</v>
      </c>
      <c r="I108" s="84">
        <v>3</v>
      </c>
      <c r="J108" s="84">
        <v>4</v>
      </c>
      <c r="K108" s="84">
        <v>5</v>
      </c>
      <c r="L108" s="84">
        <v>6</v>
      </c>
      <c r="M108" s="84">
        <v>7</v>
      </c>
      <c r="N108" s="84">
        <v>8</v>
      </c>
      <c r="O108" s="84">
        <v>9</v>
      </c>
      <c r="P108" s="84">
        <v>10</v>
      </c>
      <c r="Q108" s="84">
        <v>11</v>
      </c>
      <c r="R108" s="84">
        <v>12</v>
      </c>
      <c r="S108" s="84">
        <v>13</v>
      </c>
      <c r="T108" s="84">
        <v>14</v>
      </c>
      <c r="U108" s="84">
        <v>15</v>
      </c>
      <c r="V108" s="84">
        <v>16</v>
      </c>
      <c r="W108" s="84">
        <v>17</v>
      </c>
      <c r="X108" s="84">
        <v>18</v>
      </c>
      <c r="Y108" s="84">
        <v>19</v>
      </c>
      <c r="Z108" s="84">
        <v>20</v>
      </c>
      <c r="AA108" s="84">
        <v>21</v>
      </c>
      <c r="AB108" s="84">
        <v>22</v>
      </c>
      <c r="AC108" s="84">
        <v>23</v>
      </c>
      <c r="AD108" s="84">
        <v>24</v>
      </c>
      <c r="AE108" s="84">
        <v>25</v>
      </c>
      <c r="AF108" s="84">
        <v>26</v>
      </c>
      <c r="AG108" s="84">
        <v>27</v>
      </c>
      <c r="AH108" s="84">
        <v>28</v>
      </c>
      <c r="AI108" s="84">
        <v>29</v>
      </c>
      <c r="AJ108" s="84">
        <v>30</v>
      </c>
      <c r="AK108" s="84">
        <v>31</v>
      </c>
      <c r="AL108" s="84">
        <v>32</v>
      </c>
      <c r="AM108" s="84">
        <v>33</v>
      </c>
      <c r="AN108" s="84">
        <v>34</v>
      </c>
      <c r="AO108" s="84">
        <v>35</v>
      </c>
      <c r="AP108" s="84">
        <v>36</v>
      </c>
      <c r="AQ108" s="84">
        <v>37</v>
      </c>
      <c r="AR108" s="84">
        <v>38</v>
      </c>
      <c r="AS108" s="84">
        <v>39</v>
      </c>
      <c r="AT108" s="84">
        <v>40</v>
      </c>
      <c r="AU108" s="84">
        <v>41</v>
      </c>
      <c r="AV108" s="84">
        <v>42</v>
      </c>
      <c r="AW108" s="84">
        <v>43</v>
      </c>
      <c r="AX108" s="84">
        <v>44</v>
      </c>
      <c r="AY108" s="84">
        <v>45</v>
      </c>
      <c r="AZ108" s="84">
        <v>46</v>
      </c>
      <c r="BA108" s="84">
        <v>47</v>
      </c>
      <c r="BB108" s="84">
        <v>48</v>
      </c>
      <c r="BC108" s="84">
        <v>49</v>
      </c>
      <c r="BD108" s="84">
        <v>50</v>
      </c>
      <c r="BE108" s="84">
        <v>51</v>
      </c>
      <c r="BF108" s="84">
        <v>52</v>
      </c>
      <c r="BG108" s="84">
        <v>53</v>
      </c>
      <c r="BH108" s="84">
        <v>54</v>
      </c>
      <c r="BI108" s="84">
        <v>55</v>
      </c>
      <c r="BJ108" s="84">
        <v>56</v>
      </c>
      <c r="BK108" s="84">
        <v>57</v>
      </c>
      <c r="BL108" s="84">
        <v>58</v>
      </c>
      <c r="BM108" s="84">
        <v>59</v>
      </c>
      <c r="BN108" s="84">
        <v>60</v>
      </c>
      <c r="BO108" s="84">
        <v>61</v>
      </c>
      <c r="BP108" s="84">
        <v>62</v>
      </c>
      <c r="BQ108" s="84">
        <v>63</v>
      </c>
      <c r="BR108" s="84">
        <v>64</v>
      </c>
      <c r="BS108" s="84">
        <v>65</v>
      </c>
      <c r="BT108" s="84">
        <v>66</v>
      </c>
      <c r="BU108" s="84">
        <v>67</v>
      </c>
      <c r="BV108" s="84">
        <v>68</v>
      </c>
      <c r="BW108" s="84">
        <v>69</v>
      </c>
      <c r="BX108" s="84">
        <v>70</v>
      </c>
      <c r="BY108" s="84">
        <v>71</v>
      </c>
      <c r="BZ108" s="84">
        <v>72</v>
      </c>
      <c r="CA108" s="84">
        <v>73</v>
      </c>
      <c r="CB108" s="84">
        <v>74</v>
      </c>
      <c r="CC108" s="84">
        <v>75</v>
      </c>
      <c r="CD108" s="84">
        <v>76</v>
      </c>
      <c r="CE108" s="84">
        <v>77</v>
      </c>
      <c r="CF108" s="84">
        <v>78</v>
      </c>
      <c r="CG108" s="84">
        <v>79</v>
      </c>
      <c r="CH108" s="84">
        <v>80</v>
      </c>
      <c r="CI108" s="84">
        <v>81</v>
      </c>
      <c r="CJ108" s="84">
        <v>82</v>
      </c>
      <c r="CK108" s="84">
        <v>83</v>
      </c>
      <c r="CL108" s="84">
        <v>84</v>
      </c>
      <c r="CM108" s="84">
        <v>85</v>
      </c>
      <c r="CN108" s="84">
        <v>86</v>
      </c>
    </row>
    <row r="109" spans="4:92" x14ac:dyDescent="0.95">
      <c r="D109" s="83" t="s">
        <v>47</v>
      </c>
      <c r="E109" s="80"/>
      <c r="F109" s="80"/>
      <c r="G109" s="85" t="str">
        <f t="shared" ref="G109:AL109" si="78">IF((AND(G$108&gt;=$E47,$F47&gt;=G$108)),$D47/($F47-$E47+1),"-")</f>
        <v>-</v>
      </c>
      <c r="H109" s="85" t="str">
        <f t="shared" si="78"/>
        <v>-</v>
      </c>
      <c r="I109" s="85" t="str">
        <f t="shared" si="78"/>
        <v>-</v>
      </c>
      <c r="J109" s="85" t="str">
        <f t="shared" si="78"/>
        <v>-</v>
      </c>
      <c r="K109" s="85" t="str">
        <f t="shared" si="78"/>
        <v>-</v>
      </c>
      <c r="L109" s="85" t="str">
        <f t="shared" si="78"/>
        <v>-</v>
      </c>
      <c r="M109" s="85" t="str">
        <f t="shared" si="78"/>
        <v>-</v>
      </c>
      <c r="N109" s="85" t="str">
        <f t="shared" si="78"/>
        <v>-</v>
      </c>
      <c r="O109" s="85" t="str">
        <f t="shared" si="78"/>
        <v>-</v>
      </c>
      <c r="P109" s="85" t="str">
        <f t="shared" si="78"/>
        <v>-</v>
      </c>
      <c r="Q109" s="85" t="str">
        <f t="shared" si="78"/>
        <v>-</v>
      </c>
      <c r="R109" s="85" t="str">
        <f t="shared" si="78"/>
        <v>-</v>
      </c>
      <c r="S109" s="85" t="str">
        <f t="shared" si="78"/>
        <v>-</v>
      </c>
      <c r="T109" s="85" t="str">
        <f t="shared" si="78"/>
        <v>-</v>
      </c>
      <c r="U109" s="85" t="str">
        <f t="shared" si="78"/>
        <v>-</v>
      </c>
      <c r="V109" s="85" t="str">
        <f t="shared" si="78"/>
        <v>-</v>
      </c>
      <c r="W109" s="85" t="str">
        <f t="shared" si="78"/>
        <v>-</v>
      </c>
      <c r="X109" s="85" t="str">
        <f t="shared" si="78"/>
        <v>-</v>
      </c>
      <c r="Y109" s="85" t="str">
        <f t="shared" si="78"/>
        <v>-</v>
      </c>
      <c r="Z109" s="85" t="str">
        <f t="shared" si="78"/>
        <v>-</v>
      </c>
      <c r="AA109" s="85" t="str">
        <f t="shared" si="78"/>
        <v>-</v>
      </c>
      <c r="AB109" s="85" t="str">
        <f t="shared" si="78"/>
        <v>-</v>
      </c>
      <c r="AC109" s="85" t="str">
        <f t="shared" si="78"/>
        <v>-</v>
      </c>
      <c r="AD109" s="85" t="str">
        <f t="shared" si="78"/>
        <v>-</v>
      </c>
      <c r="AE109" s="85" t="str">
        <f t="shared" si="78"/>
        <v>-</v>
      </c>
      <c r="AF109" s="85" t="str">
        <f t="shared" si="78"/>
        <v>-</v>
      </c>
      <c r="AG109" s="85" t="str">
        <f t="shared" si="78"/>
        <v>-</v>
      </c>
      <c r="AH109" s="85">
        <f t="shared" si="78"/>
        <v>1200000</v>
      </c>
      <c r="AI109" s="85">
        <f t="shared" si="78"/>
        <v>1200000</v>
      </c>
      <c r="AJ109" s="85">
        <f t="shared" si="78"/>
        <v>1200000</v>
      </c>
      <c r="AK109" s="85">
        <f t="shared" si="78"/>
        <v>1200000</v>
      </c>
      <c r="AL109" s="85">
        <f t="shared" si="78"/>
        <v>1200000</v>
      </c>
      <c r="AM109" s="85">
        <f t="shared" ref="AM109:BR109" si="79">IF((AND(AM$108&gt;=$E47,$F47&gt;=AM$108)),$D47/($F47-$E47+1),"-")</f>
        <v>1200000</v>
      </c>
      <c r="AN109" s="85">
        <f t="shared" si="79"/>
        <v>1200000</v>
      </c>
      <c r="AO109" s="85">
        <f t="shared" si="79"/>
        <v>1200000</v>
      </c>
      <c r="AP109" s="85">
        <f t="shared" si="79"/>
        <v>1200000</v>
      </c>
      <c r="AQ109" s="85">
        <f t="shared" si="79"/>
        <v>1200000</v>
      </c>
      <c r="AR109" s="85">
        <f t="shared" si="79"/>
        <v>1200000</v>
      </c>
      <c r="AS109" s="85">
        <f t="shared" si="79"/>
        <v>1200000</v>
      </c>
      <c r="AT109" s="85">
        <f t="shared" si="79"/>
        <v>1200000</v>
      </c>
      <c r="AU109" s="85">
        <f t="shared" si="79"/>
        <v>1200000</v>
      </c>
      <c r="AV109" s="85">
        <f t="shared" si="79"/>
        <v>1200000</v>
      </c>
      <c r="AW109" s="85">
        <f t="shared" si="79"/>
        <v>1200000</v>
      </c>
      <c r="AX109" s="85">
        <f t="shared" si="79"/>
        <v>1200000</v>
      </c>
      <c r="AY109" s="85">
        <f t="shared" si="79"/>
        <v>1200000</v>
      </c>
      <c r="AZ109" s="85">
        <f t="shared" si="79"/>
        <v>1200000</v>
      </c>
      <c r="BA109" s="85">
        <f t="shared" si="79"/>
        <v>1200000</v>
      </c>
      <c r="BB109" s="85">
        <f t="shared" si="79"/>
        <v>1200000</v>
      </c>
      <c r="BC109" s="85">
        <f t="shared" si="79"/>
        <v>1200000</v>
      </c>
      <c r="BD109" s="85">
        <f t="shared" si="79"/>
        <v>1200000</v>
      </c>
      <c r="BE109" s="85">
        <f t="shared" si="79"/>
        <v>1200000</v>
      </c>
      <c r="BF109" s="85">
        <f t="shared" si="79"/>
        <v>1200000</v>
      </c>
      <c r="BG109" s="85" t="str">
        <f t="shared" si="79"/>
        <v>-</v>
      </c>
      <c r="BH109" s="85" t="str">
        <f t="shared" si="79"/>
        <v>-</v>
      </c>
      <c r="BI109" s="85" t="str">
        <f t="shared" si="79"/>
        <v>-</v>
      </c>
      <c r="BJ109" s="85" t="str">
        <f t="shared" si="79"/>
        <v>-</v>
      </c>
      <c r="BK109" s="85" t="str">
        <f t="shared" si="79"/>
        <v>-</v>
      </c>
      <c r="BL109" s="85" t="str">
        <f t="shared" si="79"/>
        <v>-</v>
      </c>
      <c r="BM109" s="85" t="str">
        <f t="shared" si="79"/>
        <v>-</v>
      </c>
      <c r="BN109" s="85" t="str">
        <f t="shared" si="79"/>
        <v>-</v>
      </c>
      <c r="BO109" s="85" t="str">
        <f t="shared" si="79"/>
        <v>-</v>
      </c>
      <c r="BP109" s="85" t="str">
        <f t="shared" si="79"/>
        <v>-</v>
      </c>
      <c r="BQ109" s="85" t="str">
        <f t="shared" si="79"/>
        <v>-</v>
      </c>
      <c r="BR109" s="85" t="str">
        <f t="shared" si="79"/>
        <v>-</v>
      </c>
      <c r="BS109" s="85" t="str">
        <f t="shared" ref="BS109:CN109" si="80">IF((AND(BS$108&gt;=$E47,$F47&gt;=BS$108)),$D47/($F47-$E47+1),"-")</f>
        <v>-</v>
      </c>
      <c r="BT109" s="85" t="str">
        <f t="shared" si="80"/>
        <v>-</v>
      </c>
      <c r="BU109" s="85" t="str">
        <f t="shared" si="80"/>
        <v>-</v>
      </c>
      <c r="BV109" s="85" t="str">
        <f t="shared" si="80"/>
        <v>-</v>
      </c>
      <c r="BW109" s="85" t="str">
        <f t="shared" si="80"/>
        <v>-</v>
      </c>
      <c r="BX109" s="85" t="str">
        <f t="shared" si="80"/>
        <v>-</v>
      </c>
      <c r="BY109" s="85" t="str">
        <f t="shared" si="80"/>
        <v>-</v>
      </c>
      <c r="BZ109" s="85" t="str">
        <f t="shared" si="80"/>
        <v>-</v>
      </c>
      <c r="CA109" s="85" t="str">
        <f t="shared" si="80"/>
        <v>-</v>
      </c>
      <c r="CB109" s="85" t="str">
        <f t="shared" si="80"/>
        <v>-</v>
      </c>
      <c r="CC109" s="85" t="str">
        <f t="shared" si="80"/>
        <v>-</v>
      </c>
      <c r="CD109" s="85" t="str">
        <f t="shared" si="80"/>
        <v>-</v>
      </c>
      <c r="CE109" s="85" t="str">
        <f t="shared" si="80"/>
        <v>-</v>
      </c>
      <c r="CF109" s="85" t="str">
        <f t="shared" si="80"/>
        <v>-</v>
      </c>
      <c r="CG109" s="85" t="str">
        <f t="shared" si="80"/>
        <v>-</v>
      </c>
      <c r="CH109" s="85" t="str">
        <f t="shared" si="80"/>
        <v>-</v>
      </c>
      <c r="CI109" s="85" t="str">
        <f t="shared" si="80"/>
        <v>-</v>
      </c>
      <c r="CJ109" s="85" t="str">
        <f t="shared" si="80"/>
        <v>-</v>
      </c>
      <c r="CK109" s="85" t="str">
        <f t="shared" si="80"/>
        <v>-</v>
      </c>
      <c r="CL109" s="85" t="str">
        <f t="shared" si="80"/>
        <v>-</v>
      </c>
      <c r="CM109" s="85" t="str">
        <f t="shared" si="80"/>
        <v>-</v>
      </c>
      <c r="CN109" s="85" t="str">
        <f t="shared" si="80"/>
        <v>-</v>
      </c>
    </row>
    <row r="110" spans="4:92" x14ac:dyDescent="0.95">
      <c r="D110" s="83" t="s">
        <v>48</v>
      </c>
      <c r="E110" s="80"/>
      <c r="F110" s="80"/>
      <c r="G110" s="85" t="str">
        <f t="shared" ref="G110:AL110" si="81">IF((AND(G$108&gt;=$E48,$F48&gt;=G$108)),$D48/($F48-$E48+1),"-")</f>
        <v>-</v>
      </c>
      <c r="H110" s="85" t="str">
        <f t="shared" si="81"/>
        <v>-</v>
      </c>
      <c r="I110" s="85" t="str">
        <f t="shared" si="81"/>
        <v>-</v>
      </c>
      <c r="J110" s="85" t="str">
        <f t="shared" si="81"/>
        <v>-</v>
      </c>
      <c r="K110" s="85" t="str">
        <f t="shared" si="81"/>
        <v>-</v>
      </c>
      <c r="L110" s="85" t="str">
        <f t="shared" si="81"/>
        <v>-</v>
      </c>
      <c r="M110" s="85" t="str">
        <f t="shared" si="81"/>
        <v>-</v>
      </c>
      <c r="N110" s="85" t="str">
        <f t="shared" si="81"/>
        <v>-</v>
      </c>
      <c r="O110" s="85" t="str">
        <f t="shared" si="81"/>
        <v>-</v>
      </c>
      <c r="P110" s="85">
        <f t="shared" si="81"/>
        <v>46511.627906976741</v>
      </c>
      <c r="Q110" s="85">
        <f t="shared" si="81"/>
        <v>46511.627906976741</v>
      </c>
      <c r="R110" s="85">
        <f t="shared" si="81"/>
        <v>46511.627906976741</v>
      </c>
      <c r="S110" s="85">
        <f t="shared" si="81"/>
        <v>46511.627906976741</v>
      </c>
      <c r="T110" s="85">
        <f t="shared" si="81"/>
        <v>46511.627906976741</v>
      </c>
      <c r="U110" s="85">
        <f t="shared" si="81"/>
        <v>46511.627906976741</v>
      </c>
      <c r="V110" s="85">
        <f t="shared" si="81"/>
        <v>46511.627906976741</v>
      </c>
      <c r="W110" s="85">
        <f t="shared" si="81"/>
        <v>46511.627906976741</v>
      </c>
      <c r="X110" s="85">
        <f t="shared" si="81"/>
        <v>46511.627906976741</v>
      </c>
      <c r="Y110" s="85">
        <f t="shared" si="81"/>
        <v>46511.627906976741</v>
      </c>
      <c r="Z110" s="85">
        <f t="shared" si="81"/>
        <v>46511.627906976741</v>
      </c>
      <c r="AA110" s="85">
        <f t="shared" si="81"/>
        <v>46511.627906976741</v>
      </c>
      <c r="AB110" s="85">
        <f t="shared" si="81"/>
        <v>46511.627906976741</v>
      </c>
      <c r="AC110" s="85">
        <f t="shared" si="81"/>
        <v>46511.627906976741</v>
      </c>
      <c r="AD110" s="85">
        <f t="shared" si="81"/>
        <v>46511.627906976741</v>
      </c>
      <c r="AE110" s="85">
        <f t="shared" si="81"/>
        <v>46511.627906976741</v>
      </c>
      <c r="AF110" s="85">
        <f t="shared" si="81"/>
        <v>46511.627906976741</v>
      </c>
      <c r="AG110" s="85">
        <f t="shared" si="81"/>
        <v>46511.627906976741</v>
      </c>
      <c r="AH110" s="85">
        <f t="shared" si="81"/>
        <v>46511.627906976741</v>
      </c>
      <c r="AI110" s="85">
        <f t="shared" si="81"/>
        <v>46511.627906976741</v>
      </c>
      <c r="AJ110" s="85">
        <f t="shared" si="81"/>
        <v>46511.627906976741</v>
      </c>
      <c r="AK110" s="85">
        <f t="shared" si="81"/>
        <v>46511.627906976741</v>
      </c>
      <c r="AL110" s="85">
        <f t="shared" si="81"/>
        <v>46511.627906976741</v>
      </c>
      <c r="AM110" s="85">
        <f t="shared" ref="AM110:BR110" si="82">IF((AND(AM$108&gt;=$E48,$F48&gt;=AM$108)),$D48/($F48-$E48+1),"-")</f>
        <v>46511.627906976741</v>
      </c>
      <c r="AN110" s="85">
        <f t="shared" si="82"/>
        <v>46511.627906976741</v>
      </c>
      <c r="AO110" s="85">
        <f t="shared" si="82"/>
        <v>46511.627906976741</v>
      </c>
      <c r="AP110" s="85">
        <f t="shared" si="82"/>
        <v>46511.627906976741</v>
      </c>
      <c r="AQ110" s="85">
        <f t="shared" si="82"/>
        <v>46511.627906976741</v>
      </c>
      <c r="AR110" s="85">
        <f t="shared" si="82"/>
        <v>46511.627906976741</v>
      </c>
      <c r="AS110" s="85">
        <f t="shared" si="82"/>
        <v>46511.627906976741</v>
      </c>
      <c r="AT110" s="85">
        <f t="shared" si="82"/>
        <v>46511.627906976741</v>
      </c>
      <c r="AU110" s="85">
        <f t="shared" si="82"/>
        <v>46511.627906976741</v>
      </c>
      <c r="AV110" s="85">
        <f t="shared" si="82"/>
        <v>46511.627906976741</v>
      </c>
      <c r="AW110" s="85">
        <f t="shared" si="82"/>
        <v>46511.627906976741</v>
      </c>
      <c r="AX110" s="85">
        <f t="shared" si="82"/>
        <v>46511.627906976741</v>
      </c>
      <c r="AY110" s="85">
        <f t="shared" si="82"/>
        <v>46511.627906976741</v>
      </c>
      <c r="AZ110" s="85">
        <f t="shared" si="82"/>
        <v>46511.627906976741</v>
      </c>
      <c r="BA110" s="85">
        <f t="shared" si="82"/>
        <v>46511.627906976741</v>
      </c>
      <c r="BB110" s="85">
        <f t="shared" si="82"/>
        <v>46511.627906976741</v>
      </c>
      <c r="BC110" s="85">
        <f t="shared" si="82"/>
        <v>46511.627906976741</v>
      </c>
      <c r="BD110" s="85">
        <f t="shared" si="82"/>
        <v>46511.627906976741</v>
      </c>
      <c r="BE110" s="85">
        <f t="shared" si="82"/>
        <v>46511.627906976741</v>
      </c>
      <c r="BF110" s="85">
        <f t="shared" si="82"/>
        <v>46511.627906976741</v>
      </c>
      <c r="BG110" s="85" t="str">
        <f t="shared" si="82"/>
        <v>-</v>
      </c>
      <c r="BH110" s="85" t="str">
        <f t="shared" si="82"/>
        <v>-</v>
      </c>
      <c r="BI110" s="85" t="str">
        <f t="shared" si="82"/>
        <v>-</v>
      </c>
      <c r="BJ110" s="85" t="str">
        <f t="shared" si="82"/>
        <v>-</v>
      </c>
      <c r="BK110" s="85" t="str">
        <f t="shared" si="82"/>
        <v>-</v>
      </c>
      <c r="BL110" s="85" t="str">
        <f t="shared" si="82"/>
        <v>-</v>
      </c>
      <c r="BM110" s="85" t="str">
        <f t="shared" si="82"/>
        <v>-</v>
      </c>
      <c r="BN110" s="85" t="str">
        <f t="shared" si="82"/>
        <v>-</v>
      </c>
      <c r="BO110" s="85" t="str">
        <f t="shared" si="82"/>
        <v>-</v>
      </c>
      <c r="BP110" s="85" t="str">
        <f t="shared" si="82"/>
        <v>-</v>
      </c>
      <c r="BQ110" s="85" t="str">
        <f t="shared" si="82"/>
        <v>-</v>
      </c>
      <c r="BR110" s="85" t="str">
        <f t="shared" si="82"/>
        <v>-</v>
      </c>
      <c r="BS110" s="85" t="str">
        <f t="shared" ref="BS110:CN110" si="83">IF((AND(BS$108&gt;=$E48,$F48&gt;=BS$108)),$D48/($F48-$E48+1),"-")</f>
        <v>-</v>
      </c>
      <c r="BT110" s="85" t="str">
        <f t="shared" si="83"/>
        <v>-</v>
      </c>
      <c r="BU110" s="85" t="str">
        <f t="shared" si="83"/>
        <v>-</v>
      </c>
      <c r="BV110" s="85" t="str">
        <f t="shared" si="83"/>
        <v>-</v>
      </c>
      <c r="BW110" s="85" t="str">
        <f t="shared" si="83"/>
        <v>-</v>
      </c>
      <c r="BX110" s="85" t="str">
        <f t="shared" si="83"/>
        <v>-</v>
      </c>
      <c r="BY110" s="85" t="str">
        <f t="shared" si="83"/>
        <v>-</v>
      </c>
      <c r="BZ110" s="85" t="str">
        <f t="shared" si="83"/>
        <v>-</v>
      </c>
      <c r="CA110" s="85" t="str">
        <f t="shared" si="83"/>
        <v>-</v>
      </c>
      <c r="CB110" s="85" t="str">
        <f t="shared" si="83"/>
        <v>-</v>
      </c>
      <c r="CC110" s="85" t="str">
        <f t="shared" si="83"/>
        <v>-</v>
      </c>
      <c r="CD110" s="85" t="str">
        <f t="shared" si="83"/>
        <v>-</v>
      </c>
      <c r="CE110" s="85" t="str">
        <f t="shared" si="83"/>
        <v>-</v>
      </c>
      <c r="CF110" s="85" t="str">
        <f t="shared" si="83"/>
        <v>-</v>
      </c>
      <c r="CG110" s="85" t="str">
        <f t="shared" si="83"/>
        <v>-</v>
      </c>
      <c r="CH110" s="85" t="str">
        <f t="shared" si="83"/>
        <v>-</v>
      </c>
      <c r="CI110" s="85" t="str">
        <f t="shared" si="83"/>
        <v>-</v>
      </c>
      <c r="CJ110" s="85" t="str">
        <f t="shared" si="83"/>
        <v>-</v>
      </c>
      <c r="CK110" s="85" t="str">
        <f t="shared" si="83"/>
        <v>-</v>
      </c>
      <c r="CL110" s="85" t="str">
        <f t="shared" si="83"/>
        <v>-</v>
      </c>
      <c r="CM110" s="85" t="str">
        <f t="shared" si="83"/>
        <v>-</v>
      </c>
      <c r="CN110" s="85" t="str">
        <f t="shared" si="83"/>
        <v>-</v>
      </c>
    </row>
    <row r="111" spans="4:92" x14ac:dyDescent="0.95">
      <c r="D111" s="83" t="s">
        <v>49</v>
      </c>
      <c r="E111" s="80"/>
      <c r="F111" s="80"/>
      <c r="G111" s="85" t="str">
        <f t="shared" ref="G111:AL111" si="84">IF((AND(G$108&gt;=$E49,$F49&gt;=G$108)),$D49/($F49-$E49+1),"-")</f>
        <v>-</v>
      </c>
      <c r="H111" s="85" t="str">
        <f t="shared" si="84"/>
        <v>-</v>
      </c>
      <c r="I111" s="85" t="str">
        <f t="shared" si="84"/>
        <v>-</v>
      </c>
      <c r="J111" s="85" t="str">
        <f t="shared" si="84"/>
        <v>-</v>
      </c>
      <c r="K111" s="85" t="str">
        <f t="shared" si="84"/>
        <v>-</v>
      </c>
      <c r="L111" s="85" t="str">
        <f t="shared" si="84"/>
        <v>-</v>
      </c>
      <c r="M111" s="85" t="str">
        <f t="shared" si="84"/>
        <v>-</v>
      </c>
      <c r="N111" s="85" t="str">
        <f t="shared" si="84"/>
        <v>-</v>
      </c>
      <c r="O111" s="85" t="str">
        <f t="shared" si="84"/>
        <v>-</v>
      </c>
      <c r="P111" s="85" t="str">
        <f t="shared" si="84"/>
        <v>-</v>
      </c>
      <c r="Q111" s="85" t="str">
        <f t="shared" si="84"/>
        <v>-</v>
      </c>
      <c r="R111" s="85" t="str">
        <f t="shared" si="84"/>
        <v>-</v>
      </c>
      <c r="S111" s="85" t="str">
        <f t="shared" si="84"/>
        <v>-</v>
      </c>
      <c r="T111" s="85" t="str">
        <f t="shared" si="84"/>
        <v>-</v>
      </c>
      <c r="U111" s="85" t="str">
        <f t="shared" si="84"/>
        <v>-</v>
      </c>
      <c r="V111" s="85" t="str">
        <f t="shared" si="84"/>
        <v>-</v>
      </c>
      <c r="W111" s="85" t="str">
        <f t="shared" si="84"/>
        <v>-</v>
      </c>
      <c r="X111" s="85" t="str">
        <f t="shared" si="84"/>
        <v>-</v>
      </c>
      <c r="Y111" s="85" t="str">
        <f t="shared" si="84"/>
        <v>-</v>
      </c>
      <c r="Z111" s="85" t="str">
        <f t="shared" si="84"/>
        <v>-</v>
      </c>
      <c r="AA111" s="85" t="str">
        <f t="shared" si="84"/>
        <v>-</v>
      </c>
      <c r="AB111" s="85" t="str">
        <f t="shared" si="84"/>
        <v>-</v>
      </c>
      <c r="AC111" s="85" t="str">
        <f t="shared" si="84"/>
        <v>-</v>
      </c>
      <c r="AD111" s="85" t="str">
        <f t="shared" si="84"/>
        <v>-</v>
      </c>
      <c r="AE111" s="85" t="str">
        <f t="shared" si="84"/>
        <v>-</v>
      </c>
      <c r="AF111" s="85" t="str">
        <f t="shared" si="84"/>
        <v>-</v>
      </c>
      <c r="AG111" s="85" t="str">
        <f t="shared" si="84"/>
        <v>-</v>
      </c>
      <c r="AH111" s="85" t="str">
        <f t="shared" si="84"/>
        <v>-</v>
      </c>
      <c r="AI111" s="85" t="str">
        <f t="shared" si="84"/>
        <v>-</v>
      </c>
      <c r="AJ111" s="85" t="str">
        <f t="shared" si="84"/>
        <v>-</v>
      </c>
      <c r="AK111" s="85" t="str">
        <f t="shared" si="84"/>
        <v>-</v>
      </c>
      <c r="AL111" s="85" t="str">
        <f t="shared" si="84"/>
        <v>-</v>
      </c>
      <c r="AM111" s="85" t="str">
        <f t="shared" ref="AM111:BR111" si="85">IF((AND(AM$108&gt;=$E49,$F49&gt;=AM$108)),$D49/($F49-$E49+1),"-")</f>
        <v>-</v>
      </c>
      <c r="AN111" s="85" t="str">
        <f t="shared" si="85"/>
        <v>-</v>
      </c>
      <c r="AO111" s="85" t="str">
        <f t="shared" si="85"/>
        <v>-</v>
      </c>
      <c r="AP111" s="85" t="str">
        <f t="shared" si="85"/>
        <v>-</v>
      </c>
      <c r="AQ111" s="85" t="str">
        <f t="shared" si="85"/>
        <v>-</v>
      </c>
      <c r="AR111" s="85" t="str">
        <f t="shared" si="85"/>
        <v>-</v>
      </c>
      <c r="AS111" s="85" t="str">
        <f t="shared" si="85"/>
        <v>-</v>
      </c>
      <c r="AT111" s="85">
        <f t="shared" si="85"/>
        <v>53846.153846153844</v>
      </c>
      <c r="AU111" s="85">
        <f t="shared" si="85"/>
        <v>53846.153846153844</v>
      </c>
      <c r="AV111" s="85">
        <f t="shared" si="85"/>
        <v>53846.153846153844</v>
      </c>
      <c r="AW111" s="85">
        <f t="shared" si="85"/>
        <v>53846.153846153844</v>
      </c>
      <c r="AX111" s="85">
        <f t="shared" si="85"/>
        <v>53846.153846153844</v>
      </c>
      <c r="AY111" s="85">
        <f t="shared" si="85"/>
        <v>53846.153846153844</v>
      </c>
      <c r="AZ111" s="85">
        <f t="shared" si="85"/>
        <v>53846.153846153844</v>
      </c>
      <c r="BA111" s="85">
        <f t="shared" si="85"/>
        <v>53846.153846153844</v>
      </c>
      <c r="BB111" s="85">
        <f t="shared" si="85"/>
        <v>53846.153846153844</v>
      </c>
      <c r="BC111" s="85">
        <f t="shared" si="85"/>
        <v>53846.153846153844</v>
      </c>
      <c r="BD111" s="85">
        <f t="shared" si="85"/>
        <v>53846.153846153844</v>
      </c>
      <c r="BE111" s="85">
        <f t="shared" si="85"/>
        <v>53846.153846153844</v>
      </c>
      <c r="BF111" s="85">
        <f t="shared" si="85"/>
        <v>53846.153846153844</v>
      </c>
      <c r="BG111" s="85" t="str">
        <f t="shared" si="85"/>
        <v>-</v>
      </c>
      <c r="BH111" s="85" t="str">
        <f t="shared" si="85"/>
        <v>-</v>
      </c>
      <c r="BI111" s="85" t="str">
        <f t="shared" si="85"/>
        <v>-</v>
      </c>
      <c r="BJ111" s="85" t="str">
        <f t="shared" si="85"/>
        <v>-</v>
      </c>
      <c r="BK111" s="85" t="str">
        <f t="shared" si="85"/>
        <v>-</v>
      </c>
      <c r="BL111" s="85" t="str">
        <f t="shared" si="85"/>
        <v>-</v>
      </c>
      <c r="BM111" s="85" t="str">
        <f t="shared" si="85"/>
        <v>-</v>
      </c>
      <c r="BN111" s="85" t="str">
        <f t="shared" si="85"/>
        <v>-</v>
      </c>
      <c r="BO111" s="85" t="str">
        <f t="shared" si="85"/>
        <v>-</v>
      </c>
      <c r="BP111" s="85" t="str">
        <f t="shared" si="85"/>
        <v>-</v>
      </c>
      <c r="BQ111" s="85" t="str">
        <f t="shared" si="85"/>
        <v>-</v>
      </c>
      <c r="BR111" s="85" t="str">
        <f t="shared" si="85"/>
        <v>-</v>
      </c>
      <c r="BS111" s="85" t="str">
        <f t="shared" ref="BS111:CN111" si="86">IF((AND(BS$108&gt;=$E49,$F49&gt;=BS$108)),$D49/($F49-$E49+1),"-")</f>
        <v>-</v>
      </c>
      <c r="BT111" s="85" t="str">
        <f t="shared" si="86"/>
        <v>-</v>
      </c>
      <c r="BU111" s="85" t="str">
        <f t="shared" si="86"/>
        <v>-</v>
      </c>
      <c r="BV111" s="85" t="str">
        <f t="shared" si="86"/>
        <v>-</v>
      </c>
      <c r="BW111" s="85" t="str">
        <f t="shared" si="86"/>
        <v>-</v>
      </c>
      <c r="BX111" s="85" t="str">
        <f t="shared" si="86"/>
        <v>-</v>
      </c>
      <c r="BY111" s="85" t="str">
        <f t="shared" si="86"/>
        <v>-</v>
      </c>
      <c r="BZ111" s="85" t="str">
        <f t="shared" si="86"/>
        <v>-</v>
      </c>
      <c r="CA111" s="85" t="str">
        <f t="shared" si="86"/>
        <v>-</v>
      </c>
      <c r="CB111" s="85" t="str">
        <f t="shared" si="86"/>
        <v>-</v>
      </c>
      <c r="CC111" s="85" t="str">
        <f t="shared" si="86"/>
        <v>-</v>
      </c>
      <c r="CD111" s="85" t="str">
        <f t="shared" si="86"/>
        <v>-</v>
      </c>
      <c r="CE111" s="85" t="str">
        <f t="shared" si="86"/>
        <v>-</v>
      </c>
      <c r="CF111" s="85" t="str">
        <f t="shared" si="86"/>
        <v>-</v>
      </c>
      <c r="CG111" s="85" t="str">
        <f t="shared" si="86"/>
        <v>-</v>
      </c>
      <c r="CH111" s="85" t="str">
        <f t="shared" si="86"/>
        <v>-</v>
      </c>
      <c r="CI111" s="85" t="str">
        <f t="shared" si="86"/>
        <v>-</v>
      </c>
      <c r="CJ111" s="85" t="str">
        <f t="shared" si="86"/>
        <v>-</v>
      </c>
      <c r="CK111" s="85" t="str">
        <f t="shared" si="86"/>
        <v>-</v>
      </c>
      <c r="CL111" s="85" t="str">
        <f t="shared" si="86"/>
        <v>-</v>
      </c>
      <c r="CM111" s="85" t="str">
        <f t="shared" si="86"/>
        <v>-</v>
      </c>
      <c r="CN111" s="85" t="str">
        <f t="shared" si="86"/>
        <v>-</v>
      </c>
    </row>
    <row r="112" spans="4:92" x14ac:dyDescent="0.95">
      <c r="D112" s="83" t="s">
        <v>50</v>
      </c>
      <c r="E112" s="80"/>
      <c r="F112" s="80"/>
      <c r="G112" s="85" t="str">
        <f t="shared" ref="G112:AL112" si="87">IF((AND(G$108&gt;=$E50,$F50&gt;=G$108)),$D50/($F50-$E50+1),"-")</f>
        <v>-</v>
      </c>
      <c r="H112" s="85" t="str">
        <f t="shared" si="87"/>
        <v>-</v>
      </c>
      <c r="I112" s="85" t="str">
        <f t="shared" si="87"/>
        <v>-</v>
      </c>
      <c r="J112" s="85" t="str">
        <f t="shared" si="87"/>
        <v>-</v>
      </c>
      <c r="K112" s="85" t="str">
        <f t="shared" si="87"/>
        <v>-</v>
      </c>
      <c r="L112" s="85" t="str">
        <f t="shared" si="87"/>
        <v>-</v>
      </c>
      <c r="M112" s="85" t="str">
        <f t="shared" si="87"/>
        <v>-</v>
      </c>
      <c r="N112" s="85" t="str">
        <f t="shared" si="87"/>
        <v>-</v>
      </c>
      <c r="O112" s="85" t="str">
        <f t="shared" si="87"/>
        <v>-</v>
      </c>
      <c r="P112" s="85" t="str">
        <f t="shared" si="87"/>
        <v>-</v>
      </c>
      <c r="Q112" s="85" t="str">
        <f t="shared" si="87"/>
        <v>-</v>
      </c>
      <c r="R112" s="85" t="str">
        <f t="shared" si="87"/>
        <v>-</v>
      </c>
      <c r="S112" s="85" t="str">
        <f t="shared" si="87"/>
        <v>-</v>
      </c>
      <c r="T112" s="85" t="str">
        <f t="shared" si="87"/>
        <v>-</v>
      </c>
      <c r="U112" s="85" t="str">
        <f t="shared" si="87"/>
        <v>-</v>
      </c>
      <c r="V112" s="85" t="str">
        <f t="shared" si="87"/>
        <v>-</v>
      </c>
      <c r="W112" s="85" t="str">
        <f t="shared" si="87"/>
        <v>-</v>
      </c>
      <c r="X112" s="85" t="str">
        <f t="shared" si="87"/>
        <v>-</v>
      </c>
      <c r="Y112" s="85" t="str">
        <f t="shared" si="87"/>
        <v>-</v>
      </c>
      <c r="Z112" s="85" t="str">
        <f t="shared" si="87"/>
        <v>-</v>
      </c>
      <c r="AA112" s="85" t="str">
        <f t="shared" si="87"/>
        <v>-</v>
      </c>
      <c r="AB112" s="85" t="str">
        <f t="shared" si="87"/>
        <v>-</v>
      </c>
      <c r="AC112" s="85" t="str">
        <f t="shared" si="87"/>
        <v>-</v>
      </c>
      <c r="AD112" s="85" t="str">
        <f t="shared" si="87"/>
        <v>-</v>
      </c>
      <c r="AE112" s="85" t="str">
        <f t="shared" si="87"/>
        <v>-</v>
      </c>
      <c r="AF112" s="85" t="str">
        <f t="shared" si="87"/>
        <v>-</v>
      </c>
      <c r="AG112" s="85" t="str">
        <f t="shared" si="87"/>
        <v>-</v>
      </c>
      <c r="AH112" s="85" t="str">
        <f t="shared" si="87"/>
        <v>-</v>
      </c>
      <c r="AI112" s="85" t="str">
        <f t="shared" si="87"/>
        <v>-</v>
      </c>
      <c r="AJ112" s="85" t="str">
        <f t="shared" si="87"/>
        <v>-</v>
      </c>
      <c r="AK112" s="85" t="str">
        <f t="shared" si="87"/>
        <v>-</v>
      </c>
      <c r="AL112" s="85" t="str">
        <f t="shared" si="87"/>
        <v>-</v>
      </c>
      <c r="AM112" s="85" t="str">
        <f t="shared" ref="AM112:BR112" si="88">IF((AND(AM$108&gt;=$E50,$F50&gt;=AM$108)),$D50/($F50-$E50+1),"-")</f>
        <v>-</v>
      </c>
      <c r="AN112" s="85" t="str">
        <f t="shared" si="88"/>
        <v>-</v>
      </c>
      <c r="AO112" s="85" t="str">
        <f t="shared" si="88"/>
        <v>-</v>
      </c>
      <c r="AP112" s="85" t="str">
        <f t="shared" si="88"/>
        <v>-</v>
      </c>
      <c r="AQ112" s="85" t="str">
        <f t="shared" si="88"/>
        <v>-</v>
      </c>
      <c r="AR112" s="85" t="str">
        <f t="shared" si="88"/>
        <v>-</v>
      </c>
      <c r="AS112" s="85" t="str">
        <f t="shared" si="88"/>
        <v>-</v>
      </c>
      <c r="AT112" s="85">
        <f t="shared" si="88"/>
        <v>53846.153846153844</v>
      </c>
      <c r="AU112" s="85">
        <f t="shared" si="88"/>
        <v>53846.153846153844</v>
      </c>
      <c r="AV112" s="85">
        <f t="shared" si="88"/>
        <v>53846.153846153844</v>
      </c>
      <c r="AW112" s="85">
        <f t="shared" si="88"/>
        <v>53846.153846153844</v>
      </c>
      <c r="AX112" s="85">
        <f t="shared" si="88"/>
        <v>53846.153846153844</v>
      </c>
      <c r="AY112" s="85">
        <f t="shared" si="88"/>
        <v>53846.153846153844</v>
      </c>
      <c r="AZ112" s="85">
        <f t="shared" si="88"/>
        <v>53846.153846153844</v>
      </c>
      <c r="BA112" s="85">
        <f t="shared" si="88"/>
        <v>53846.153846153844</v>
      </c>
      <c r="BB112" s="85">
        <f t="shared" si="88"/>
        <v>53846.153846153844</v>
      </c>
      <c r="BC112" s="85">
        <f t="shared" si="88"/>
        <v>53846.153846153844</v>
      </c>
      <c r="BD112" s="85">
        <f t="shared" si="88"/>
        <v>53846.153846153844</v>
      </c>
      <c r="BE112" s="85">
        <f t="shared" si="88"/>
        <v>53846.153846153844</v>
      </c>
      <c r="BF112" s="85">
        <f t="shared" si="88"/>
        <v>53846.153846153844</v>
      </c>
      <c r="BG112" s="85" t="str">
        <f t="shared" si="88"/>
        <v>-</v>
      </c>
      <c r="BH112" s="85" t="str">
        <f t="shared" si="88"/>
        <v>-</v>
      </c>
      <c r="BI112" s="85" t="str">
        <f t="shared" si="88"/>
        <v>-</v>
      </c>
      <c r="BJ112" s="85" t="str">
        <f t="shared" si="88"/>
        <v>-</v>
      </c>
      <c r="BK112" s="85" t="str">
        <f t="shared" si="88"/>
        <v>-</v>
      </c>
      <c r="BL112" s="85" t="str">
        <f t="shared" si="88"/>
        <v>-</v>
      </c>
      <c r="BM112" s="85" t="str">
        <f t="shared" si="88"/>
        <v>-</v>
      </c>
      <c r="BN112" s="85" t="str">
        <f t="shared" si="88"/>
        <v>-</v>
      </c>
      <c r="BO112" s="85" t="str">
        <f t="shared" si="88"/>
        <v>-</v>
      </c>
      <c r="BP112" s="85" t="str">
        <f t="shared" si="88"/>
        <v>-</v>
      </c>
      <c r="BQ112" s="85" t="str">
        <f t="shared" si="88"/>
        <v>-</v>
      </c>
      <c r="BR112" s="85" t="str">
        <f t="shared" si="88"/>
        <v>-</v>
      </c>
      <c r="BS112" s="85" t="str">
        <f t="shared" ref="BS112:CN112" si="89">IF((AND(BS$108&gt;=$E50,$F50&gt;=BS$108)),$D50/($F50-$E50+1),"-")</f>
        <v>-</v>
      </c>
      <c r="BT112" s="85" t="str">
        <f t="shared" si="89"/>
        <v>-</v>
      </c>
      <c r="BU112" s="85" t="str">
        <f t="shared" si="89"/>
        <v>-</v>
      </c>
      <c r="BV112" s="85" t="str">
        <f t="shared" si="89"/>
        <v>-</v>
      </c>
      <c r="BW112" s="85" t="str">
        <f t="shared" si="89"/>
        <v>-</v>
      </c>
      <c r="BX112" s="85" t="str">
        <f t="shared" si="89"/>
        <v>-</v>
      </c>
      <c r="BY112" s="85" t="str">
        <f t="shared" si="89"/>
        <v>-</v>
      </c>
      <c r="BZ112" s="85" t="str">
        <f t="shared" si="89"/>
        <v>-</v>
      </c>
      <c r="CA112" s="85" t="str">
        <f t="shared" si="89"/>
        <v>-</v>
      </c>
      <c r="CB112" s="85" t="str">
        <f t="shared" si="89"/>
        <v>-</v>
      </c>
      <c r="CC112" s="85" t="str">
        <f t="shared" si="89"/>
        <v>-</v>
      </c>
      <c r="CD112" s="85" t="str">
        <f t="shared" si="89"/>
        <v>-</v>
      </c>
      <c r="CE112" s="85" t="str">
        <f t="shared" si="89"/>
        <v>-</v>
      </c>
      <c r="CF112" s="85" t="str">
        <f t="shared" si="89"/>
        <v>-</v>
      </c>
      <c r="CG112" s="85" t="str">
        <f t="shared" si="89"/>
        <v>-</v>
      </c>
      <c r="CH112" s="85" t="str">
        <f t="shared" si="89"/>
        <v>-</v>
      </c>
      <c r="CI112" s="85" t="str">
        <f t="shared" si="89"/>
        <v>-</v>
      </c>
      <c r="CJ112" s="85" t="str">
        <f t="shared" si="89"/>
        <v>-</v>
      </c>
      <c r="CK112" s="85" t="str">
        <f t="shared" si="89"/>
        <v>-</v>
      </c>
      <c r="CL112" s="85" t="str">
        <f t="shared" si="89"/>
        <v>-</v>
      </c>
      <c r="CM112" s="85" t="str">
        <f t="shared" si="89"/>
        <v>-</v>
      </c>
      <c r="CN112" s="85" t="str">
        <f t="shared" si="89"/>
        <v>-</v>
      </c>
    </row>
    <row r="113" spans="4:92" x14ac:dyDescent="0.95">
      <c r="D113" s="83" t="s">
        <v>51</v>
      </c>
      <c r="E113" s="80"/>
      <c r="F113" s="80"/>
      <c r="G113" s="85" t="str">
        <f t="shared" ref="G113:AL113" si="90">IF((AND(G$108&gt;=$E51,$F51&gt;=G$108)),$D51/($F51-$E51+1),"-")</f>
        <v>-</v>
      </c>
      <c r="H113" s="85" t="str">
        <f t="shared" si="90"/>
        <v>-</v>
      </c>
      <c r="I113" s="85" t="str">
        <f t="shared" si="90"/>
        <v>-</v>
      </c>
      <c r="J113" s="85" t="str">
        <f t="shared" si="90"/>
        <v>-</v>
      </c>
      <c r="K113" s="85" t="str">
        <f t="shared" si="90"/>
        <v>-</v>
      </c>
      <c r="L113" s="85" t="str">
        <f t="shared" si="90"/>
        <v>-</v>
      </c>
      <c r="M113" s="85" t="str">
        <f t="shared" si="90"/>
        <v>-</v>
      </c>
      <c r="N113" s="85" t="str">
        <f t="shared" si="90"/>
        <v>-</v>
      </c>
      <c r="O113" s="85" t="str">
        <f t="shared" si="90"/>
        <v>-</v>
      </c>
      <c r="P113" s="85" t="str">
        <f t="shared" si="90"/>
        <v>-</v>
      </c>
      <c r="Q113" s="85" t="str">
        <f t="shared" si="90"/>
        <v>-</v>
      </c>
      <c r="R113" s="85" t="str">
        <f t="shared" si="90"/>
        <v>-</v>
      </c>
      <c r="S113" s="85" t="str">
        <f t="shared" si="90"/>
        <v>-</v>
      </c>
      <c r="T113" s="85" t="str">
        <f t="shared" si="90"/>
        <v>-</v>
      </c>
      <c r="U113" s="85" t="str">
        <f t="shared" si="90"/>
        <v>-</v>
      </c>
      <c r="V113" s="85" t="str">
        <f t="shared" si="90"/>
        <v>-</v>
      </c>
      <c r="W113" s="85" t="str">
        <f t="shared" si="90"/>
        <v>-</v>
      </c>
      <c r="X113" s="85" t="str">
        <f t="shared" si="90"/>
        <v>-</v>
      </c>
      <c r="Y113" s="85" t="str">
        <f t="shared" si="90"/>
        <v>-</v>
      </c>
      <c r="Z113" s="85" t="str">
        <f t="shared" si="90"/>
        <v>-</v>
      </c>
      <c r="AA113" s="85" t="str">
        <f t="shared" si="90"/>
        <v>-</v>
      </c>
      <c r="AB113" s="85" t="str">
        <f t="shared" si="90"/>
        <v>-</v>
      </c>
      <c r="AC113" s="85" t="str">
        <f t="shared" si="90"/>
        <v>-</v>
      </c>
      <c r="AD113" s="85" t="str">
        <f t="shared" si="90"/>
        <v>-</v>
      </c>
      <c r="AE113" s="85" t="str">
        <f t="shared" si="90"/>
        <v>-</v>
      </c>
      <c r="AF113" s="85" t="str">
        <f t="shared" si="90"/>
        <v>-</v>
      </c>
      <c r="AG113" s="85" t="str">
        <f t="shared" si="90"/>
        <v>-</v>
      </c>
      <c r="AH113" s="85" t="str">
        <f t="shared" si="90"/>
        <v>-</v>
      </c>
      <c r="AI113" s="85" t="str">
        <f t="shared" si="90"/>
        <v>-</v>
      </c>
      <c r="AJ113" s="85" t="str">
        <f t="shared" si="90"/>
        <v>-</v>
      </c>
      <c r="AK113" s="85" t="str">
        <f t="shared" si="90"/>
        <v>-</v>
      </c>
      <c r="AL113" s="85" t="str">
        <f t="shared" si="90"/>
        <v>-</v>
      </c>
      <c r="AM113" s="85" t="str">
        <f t="shared" ref="AM113:BR113" si="91">IF((AND(AM$108&gt;=$E51,$F51&gt;=AM$108)),$D51/($F51-$E51+1),"-")</f>
        <v>-</v>
      </c>
      <c r="AN113" s="85" t="str">
        <f t="shared" si="91"/>
        <v>-</v>
      </c>
      <c r="AO113" s="85" t="str">
        <f t="shared" si="91"/>
        <v>-</v>
      </c>
      <c r="AP113" s="85" t="str">
        <f t="shared" si="91"/>
        <v>-</v>
      </c>
      <c r="AQ113" s="85" t="str">
        <f t="shared" si="91"/>
        <v>-</v>
      </c>
      <c r="AR113" s="85" t="str">
        <f t="shared" si="91"/>
        <v>-</v>
      </c>
      <c r="AS113" s="85" t="str">
        <f t="shared" si="91"/>
        <v>-</v>
      </c>
      <c r="AT113" s="85">
        <f t="shared" si="91"/>
        <v>61538.461538461539</v>
      </c>
      <c r="AU113" s="85">
        <f t="shared" si="91"/>
        <v>61538.461538461539</v>
      </c>
      <c r="AV113" s="85">
        <f t="shared" si="91"/>
        <v>61538.461538461539</v>
      </c>
      <c r="AW113" s="85">
        <f t="shared" si="91"/>
        <v>61538.461538461539</v>
      </c>
      <c r="AX113" s="85">
        <f t="shared" si="91"/>
        <v>61538.461538461539</v>
      </c>
      <c r="AY113" s="85">
        <f t="shared" si="91"/>
        <v>61538.461538461539</v>
      </c>
      <c r="AZ113" s="85">
        <f t="shared" si="91"/>
        <v>61538.461538461539</v>
      </c>
      <c r="BA113" s="85">
        <f t="shared" si="91"/>
        <v>61538.461538461539</v>
      </c>
      <c r="BB113" s="85">
        <f t="shared" si="91"/>
        <v>61538.461538461539</v>
      </c>
      <c r="BC113" s="85">
        <f t="shared" si="91"/>
        <v>61538.461538461539</v>
      </c>
      <c r="BD113" s="85">
        <f t="shared" si="91"/>
        <v>61538.461538461539</v>
      </c>
      <c r="BE113" s="85">
        <f t="shared" si="91"/>
        <v>61538.461538461539</v>
      </c>
      <c r="BF113" s="85">
        <f t="shared" si="91"/>
        <v>61538.461538461539</v>
      </c>
      <c r="BG113" s="85" t="str">
        <f t="shared" si="91"/>
        <v>-</v>
      </c>
      <c r="BH113" s="85" t="str">
        <f t="shared" si="91"/>
        <v>-</v>
      </c>
      <c r="BI113" s="85" t="str">
        <f t="shared" si="91"/>
        <v>-</v>
      </c>
      <c r="BJ113" s="85" t="str">
        <f t="shared" si="91"/>
        <v>-</v>
      </c>
      <c r="BK113" s="85" t="str">
        <f t="shared" si="91"/>
        <v>-</v>
      </c>
      <c r="BL113" s="85" t="str">
        <f t="shared" si="91"/>
        <v>-</v>
      </c>
      <c r="BM113" s="85" t="str">
        <f t="shared" si="91"/>
        <v>-</v>
      </c>
      <c r="BN113" s="85" t="str">
        <f t="shared" si="91"/>
        <v>-</v>
      </c>
      <c r="BO113" s="85" t="str">
        <f t="shared" si="91"/>
        <v>-</v>
      </c>
      <c r="BP113" s="85" t="str">
        <f t="shared" si="91"/>
        <v>-</v>
      </c>
      <c r="BQ113" s="85" t="str">
        <f t="shared" si="91"/>
        <v>-</v>
      </c>
      <c r="BR113" s="85" t="str">
        <f t="shared" si="91"/>
        <v>-</v>
      </c>
      <c r="BS113" s="85" t="str">
        <f t="shared" ref="BS113:CN113" si="92">IF((AND(BS$108&gt;=$E51,$F51&gt;=BS$108)),$D51/($F51-$E51+1),"-")</f>
        <v>-</v>
      </c>
      <c r="BT113" s="85" t="str">
        <f t="shared" si="92"/>
        <v>-</v>
      </c>
      <c r="BU113" s="85" t="str">
        <f t="shared" si="92"/>
        <v>-</v>
      </c>
      <c r="BV113" s="85" t="str">
        <f t="shared" si="92"/>
        <v>-</v>
      </c>
      <c r="BW113" s="85" t="str">
        <f t="shared" si="92"/>
        <v>-</v>
      </c>
      <c r="BX113" s="85" t="str">
        <f t="shared" si="92"/>
        <v>-</v>
      </c>
      <c r="BY113" s="85" t="str">
        <f t="shared" si="92"/>
        <v>-</v>
      </c>
      <c r="BZ113" s="85" t="str">
        <f t="shared" si="92"/>
        <v>-</v>
      </c>
      <c r="CA113" s="85" t="str">
        <f t="shared" si="92"/>
        <v>-</v>
      </c>
      <c r="CB113" s="85" t="str">
        <f t="shared" si="92"/>
        <v>-</v>
      </c>
      <c r="CC113" s="85" t="str">
        <f t="shared" si="92"/>
        <v>-</v>
      </c>
      <c r="CD113" s="85" t="str">
        <f t="shared" si="92"/>
        <v>-</v>
      </c>
      <c r="CE113" s="85" t="str">
        <f t="shared" si="92"/>
        <v>-</v>
      </c>
      <c r="CF113" s="85" t="str">
        <f t="shared" si="92"/>
        <v>-</v>
      </c>
      <c r="CG113" s="85" t="str">
        <f t="shared" si="92"/>
        <v>-</v>
      </c>
      <c r="CH113" s="85" t="str">
        <f t="shared" si="92"/>
        <v>-</v>
      </c>
      <c r="CI113" s="85" t="str">
        <f t="shared" si="92"/>
        <v>-</v>
      </c>
      <c r="CJ113" s="85" t="str">
        <f t="shared" si="92"/>
        <v>-</v>
      </c>
      <c r="CK113" s="85" t="str">
        <f t="shared" si="92"/>
        <v>-</v>
      </c>
      <c r="CL113" s="85" t="str">
        <f t="shared" si="92"/>
        <v>-</v>
      </c>
      <c r="CM113" s="85" t="str">
        <f t="shared" si="92"/>
        <v>-</v>
      </c>
      <c r="CN113" s="85" t="str">
        <f t="shared" si="92"/>
        <v>-</v>
      </c>
    </row>
    <row r="114" spans="4:92" x14ac:dyDescent="0.95">
      <c r="D114" s="83" t="s">
        <v>52</v>
      </c>
      <c r="E114" s="80"/>
      <c r="F114" s="80"/>
      <c r="G114" s="85" t="str">
        <f t="shared" ref="G114:AL114" si="93">IF((AND(G$108&gt;=$E52,$F52&gt;=G$108)),$D52/($F52-$E52+1),"-")</f>
        <v>-</v>
      </c>
      <c r="H114" s="85" t="str">
        <f t="shared" si="93"/>
        <v>-</v>
      </c>
      <c r="I114" s="85" t="str">
        <f t="shared" si="93"/>
        <v>-</v>
      </c>
      <c r="J114" s="85" t="str">
        <f t="shared" si="93"/>
        <v>-</v>
      </c>
      <c r="K114" s="85" t="str">
        <f t="shared" si="93"/>
        <v>-</v>
      </c>
      <c r="L114" s="85" t="str">
        <f t="shared" si="93"/>
        <v>-</v>
      </c>
      <c r="M114" s="85" t="str">
        <f t="shared" si="93"/>
        <v>-</v>
      </c>
      <c r="N114" s="85" t="str">
        <f t="shared" si="93"/>
        <v>-</v>
      </c>
      <c r="O114" s="85" t="str">
        <f t="shared" si="93"/>
        <v>-</v>
      </c>
      <c r="P114" s="85" t="str">
        <f t="shared" si="93"/>
        <v>-</v>
      </c>
      <c r="Q114" s="85" t="str">
        <f t="shared" si="93"/>
        <v>-</v>
      </c>
      <c r="R114" s="85" t="str">
        <f t="shared" si="93"/>
        <v>-</v>
      </c>
      <c r="S114" s="85" t="str">
        <f t="shared" si="93"/>
        <v>-</v>
      </c>
      <c r="T114" s="85" t="str">
        <f t="shared" si="93"/>
        <v>-</v>
      </c>
      <c r="U114" s="85" t="str">
        <f t="shared" si="93"/>
        <v>-</v>
      </c>
      <c r="V114" s="85" t="str">
        <f t="shared" si="93"/>
        <v>-</v>
      </c>
      <c r="W114" s="85" t="str">
        <f t="shared" si="93"/>
        <v>-</v>
      </c>
      <c r="X114" s="85" t="str">
        <f t="shared" si="93"/>
        <v>-</v>
      </c>
      <c r="Y114" s="85" t="str">
        <f t="shared" si="93"/>
        <v>-</v>
      </c>
      <c r="Z114" s="85" t="str">
        <f t="shared" si="93"/>
        <v>-</v>
      </c>
      <c r="AA114" s="85" t="str">
        <f t="shared" si="93"/>
        <v>-</v>
      </c>
      <c r="AB114" s="85" t="str">
        <f t="shared" si="93"/>
        <v>-</v>
      </c>
      <c r="AC114" s="85" t="str">
        <f t="shared" si="93"/>
        <v>-</v>
      </c>
      <c r="AD114" s="85" t="str">
        <f t="shared" si="93"/>
        <v>-</v>
      </c>
      <c r="AE114" s="85" t="str">
        <f t="shared" si="93"/>
        <v>-</v>
      </c>
      <c r="AF114" s="85" t="str">
        <f t="shared" si="93"/>
        <v>-</v>
      </c>
      <c r="AG114" s="85" t="str">
        <f t="shared" si="93"/>
        <v>-</v>
      </c>
      <c r="AH114" s="85" t="str">
        <f t="shared" si="93"/>
        <v>-</v>
      </c>
      <c r="AI114" s="85" t="str">
        <f t="shared" si="93"/>
        <v>-</v>
      </c>
      <c r="AJ114" s="85" t="str">
        <f t="shared" si="93"/>
        <v>-</v>
      </c>
      <c r="AK114" s="85" t="str">
        <f t="shared" si="93"/>
        <v>-</v>
      </c>
      <c r="AL114" s="85" t="str">
        <f t="shared" si="93"/>
        <v>-</v>
      </c>
      <c r="AM114" s="85" t="str">
        <f t="shared" ref="AM114:BR114" si="94">IF((AND(AM$108&gt;=$E52,$F52&gt;=AM$108)),$D52/($F52-$E52+1),"-")</f>
        <v>-</v>
      </c>
      <c r="AN114" s="85" t="str">
        <f t="shared" si="94"/>
        <v>-</v>
      </c>
      <c r="AO114" s="85" t="str">
        <f t="shared" si="94"/>
        <v>-</v>
      </c>
      <c r="AP114" s="85" t="str">
        <f t="shared" si="94"/>
        <v>-</v>
      </c>
      <c r="AQ114" s="85" t="str">
        <f t="shared" si="94"/>
        <v>-</v>
      </c>
      <c r="AR114" s="85" t="str">
        <f t="shared" si="94"/>
        <v>-</v>
      </c>
      <c r="AS114" s="85" t="str">
        <f t="shared" si="94"/>
        <v>-</v>
      </c>
      <c r="AT114" s="85" t="str">
        <f t="shared" si="94"/>
        <v>-</v>
      </c>
      <c r="AU114" s="85" t="str">
        <f t="shared" si="94"/>
        <v>-</v>
      </c>
      <c r="AV114" s="85" t="str">
        <f t="shared" si="94"/>
        <v>-</v>
      </c>
      <c r="AW114" s="85" t="str">
        <f t="shared" si="94"/>
        <v>-</v>
      </c>
      <c r="AX114" s="85" t="str">
        <f t="shared" si="94"/>
        <v>-</v>
      </c>
      <c r="AY114" s="85">
        <f t="shared" si="94"/>
        <v>16666.666666666668</v>
      </c>
      <c r="AZ114" s="85">
        <f t="shared" si="94"/>
        <v>16666.666666666668</v>
      </c>
      <c r="BA114" s="85">
        <f t="shared" si="94"/>
        <v>16666.666666666668</v>
      </c>
      <c r="BB114" s="85">
        <f t="shared" si="94"/>
        <v>16666.666666666668</v>
      </c>
      <c r="BC114" s="85">
        <f t="shared" si="94"/>
        <v>16666.666666666668</v>
      </c>
      <c r="BD114" s="85">
        <f t="shared" si="94"/>
        <v>16666.666666666668</v>
      </c>
      <c r="BE114" s="85" t="str">
        <f t="shared" si="94"/>
        <v>-</v>
      </c>
      <c r="BF114" s="85" t="str">
        <f t="shared" si="94"/>
        <v>-</v>
      </c>
      <c r="BG114" s="85" t="str">
        <f t="shared" si="94"/>
        <v>-</v>
      </c>
      <c r="BH114" s="85" t="str">
        <f t="shared" si="94"/>
        <v>-</v>
      </c>
      <c r="BI114" s="85" t="str">
        <f t="shared" si="94"/>
        <v>-</v>
      </c>
      <c r="BJ114" s="85" t="str">
        <f t="shared" si="94"/>
        <v>-</v>
      </c>
      <c r="BK114" s="85" t="str">
        <f t="shared" si="94"/>
        <v>-</v>
      </c>
      <c r="BL114" s="85" t="str">
        <f t="shared" si="94"/>
        <v>-</v>
      </c>
      <c r="BM114" s="85" t="str">
        <f t="shared" si="94"/>
        <v>-</v>
      </c>
      <c r="BN114" s="85" t="str">
        <f t="shared" si="94"/>
        <v>-</v>
      </c>
      <c r="BO114" s="85" t="str">
        <f t="shared" si="94"/>
        <v>-</v>
      </c>
      <c r="BP114" s="85" t="str">
        <f t="shared" si="94"/>
        <v>-</v>
      </c>
      <c r="BQ114" s="85" t="str">
        <f t="shared" si="94"/>
        <v>-</v>
      </c>
      <c r="BR114" s="85" t="str">
        <f t="shared" si="94"/>
        <v>-</v>
      </c>
      <c r="BS114" s="85" t="str">
        <f t="shared" ref="BS114:CN114" si="95">IF((AND(BS$108&gt;=$E52,$F52&gt;=BS$108)),$D52/($F52-$E52+1),"-")</f>
        <v>-</v>
      </c>
      <c r="BT114" s="85" t="str">
        <f t="shared" si="95"/>
        <v>-</v>
      </c>
      <c r="BU114" s="85" t="str">
        <f t="shared" si="95"/>
        <v>-</v>
      </c>
      <c r="BV114" s="85" t="str">
        <f t="shared" si="95"/>
        <v>-</v>
      </c>
      <c r="BW114" s="85" t="str">
        <f t="shared" si="95"/>
        <v>-</v>
      </c>
      <c r="BX114" s="85" t="str">
        <f t="shared" si="95"/>
        <v>-</v>
      </c>
      <c r="BY114" s="85" t="str">
        <f t="shared" si="95"/>
        <v>-</v>
      </c>
      <c r="BZ114" s="85" t="str">
        <f t="shared" si="95"/>
        <v>-</v>
      </c>
      <c r="CA114" s="85" t="str">
        <f t="shared" si="95"/>
        <v>-</v>
      </c>
      <c r="CB114" s="85" t="str">
        <f t="shared" si="95"/>
        <v>-</v>
      </c>
      <c r="CC114" s="85" t="str">
        <f t="shared" si="95"/>
        <v>-</v>
      </c>
      <c r="CD114" s="85" t="str">
        <f t="shared" si="95"/>
        <v>-</v>
      </c>
      <c r="CE114" s="85" t="str">
        <f t="shared" si="95"/>
        <v>-</v>
      </c>
      <c r="CF114" s="85" t="str">
        <f t="shared" si="95"/>
        <v>-</v>
      </c>
      <c r="CG114" s="85" t="str">
        <f t="shared" si="95"/>
        <v>-</v>
      </c>
      <c r="CH114" s="85" t="str">
        <f t="shared" si="95"/>
        <v>-</v>
      </c>
      <c r="CI114" s="85" t="str">
        <f t="shared" si="95"/>
        <v>-</v>
      </c>
      <c r="CJ114" s="85" t="str">
        <f t="shared" si="95"/>
        <v>-</v>
      </c>
      <c r="CK114" s="85" t="str">
        <f t="shared" si="95"/>
        <v>-</v>
      </c>
      <c r="CL114" s="85" t="str">
        <f t="shared" si="95"/>
        <v>-</v>
      </c>
      <c r="CM114" s="85" t="str">
        <f t="shared" si="95"/>
        <v>-</v>
      </c>
      <c r="CN114" s="85" t="str">
        <f t="shared" si="95"/>
        <v>-</v>
      </c>
    </row>
    <row r="115" spans="4:92" ht="23.5" thickBot="1" x14ac:dyDescent="1">
      <c r="D115" s="86" t="s">
        <v>53</v>
      </c>
      <c r="E115" s="80"/>
      <c r="F115" s="80"/>
      <c r="G115" s="85" t="str">
        <f t="shared" ref="G115:AL115" si="96">IF((AND(G$108&gt;=$E53,$F53&gt;=G$108)),$D53/($F53-$E53+1),"-")</f>
        <v>-</v>
      </c>
      <c r="H115" s="85" t="str">
        <f t="shared" si="96"/>
        <v>-</v>
      </c>
      <c r="I115" s="85" t="str">
        <f t="shared" si="96"/>
        <v>-</v>
      </c>
      <c r="J115" s="85" t="str">
        <f t="shared" si="96"/>
        <v>-</v>
      </c>
      <c r="K115" s="85" t="str">
        <f t="shared" si="96"/>
        <v>-</v>
      </c>
      <c r="L115" s="85" t="str">
        <f t="shared" si="96"/>
        <v>-</v>
      </c>
      <c r="M115" s="85" t="str">
        <f t="shared" si="96"/>
        <v>-</v>
      </c>
      <c r="N115" s="85" t="str">
        <f t="shared" si="96"/>
        <v>-</v>
      </c>
      <c r="O115" s="85" t="str">
        <f t="shared" si="96"/>
        <v>-</v>
      </c>
      <c r="P115" s="85" t="str">
        <f t="shared" si="96"/>
        <v>-</v>
      </c>
      <c r="Q115" s="85" t="str">
        <f t="shared" si="96"/>
        <v>-</v>
      </c>
      <c r="R115" s="85" t="str">
        <f t="shared" si="96"/>
        <v>-</v>
      </c>
      <c r="S115" s="85" t="str">
        <f t="shared" si="96"/>
        <v>-</v>
      </c>
      <c r="T115" s="85" t="str">
        <f t="shared" si="96"/>
        <v>-</v>
      </c>
      <c r="U115" s="85" t="str">
        <f t="shared" si="96"/>
        <v>-</v>
      </c>
      <c r="V115" s="85" t="str">
        <f t="shared" si="96"/>
        <v>-</v>
      </c>
      <c r="W115" s="85" t="str">
        <f t="shared" si="96"/>
        <v>-</v>
      </c>
      <c r="X115" s="85" t="str">
        <f t="shared" si="96"/>
        <v>-</v>
      </c>
      <c r="Y115" s="85" t="str">
        <f t="shared" si="96"/>
        <v>-</v>
      </c>
      <c r="Z115" s="85" t="str">
        <f t="shared" si="96"/>
        <v>-</v>
      </c>
      <c r="AA115" s="85" t="str">
        <f t="shared" si="96"/>
        <v>-</v>
      </c>
      <c r="AB115" s="85" t="str">
        <f t="shared" si="96"/>
        <v>-</v>
      </c>
      <c r="AC115" s="85" t="str">
        <f t="shared" si="96"/>
        <v>-</v>
      </c>
      <c r="AD115" s="85" t="str">
        <f t="shared" si="96"/>
        <v>-</v>
      </c>
      <c r="AE115" s="85" t="str">
        <f t="shared" si="96"/>
        <v>-</v>
      </c>
      <c r="AF115" s="85" t="str">
        <f t="shared" si="96"/>
        <v>-</v>
      </c>
      <c r="AG115" s="85" t="str">
        <f t="shared" si="96"/>
        <v>-</v>
      </c>
      <c r="AH115" s="85">
        <f t="shared" si="96"/>
        <v>16000</v>
      </c>
      <c r="AI115" s="85">
        <f t="shared" si="96"/>
        <v>16000</v>
      </c>
      <c r="AJ115" s="85">
        <f t="shared" si="96"/>
        <v>16000</v>
      </c>
      <c r="AK115" s="85">
        <f t="shared" si="96"/>
        <v>16000</v>
      </c>
      <c r="AL115" s="85">
        <f t="shared" si="96"/>
        <v>16000</v>
      </c>
      <c r="AM115" s="85">
        <f t="shared" ref="AM115:BR115" si="97">IF((AND(AM$108&gt;=$E53,$F53&gt;=AM$108)),$D53/($F53-$E53+1),"-")</f>
        <v>16000</v>
      </c>
      <c r="AN115" s="85">
        <f t="shared" si="97"/>
        <v>16000</v>
      </c>
      <c r="AO115" s="85">
        <f t="shared" si="97"/>
        <v>16000</v>
      </c>
      <c r="AP115" s="85">
        <f t="shared" si="97"/>
        <v>16000</v>
      </c>
      <c r="AQ115" s="85">
        <f t="shared" si="97"/>
        <v>16000</v>
      </c>
      <c r="AR115" s="85">
        <f t="shared" si="97"/>
        <v>16000</v>
      </c>
      <c r="AS115" s="85">
        <f t="shared" si="97"/>
        <v>16000</v>
      </c>
      <c r="AT115" s="85">
        <f t="shared" si="97"/>
        <v>16000</v>
      </c>
      <c r="AU115" s="85">
        <f t="shared" si="97"/>
        <v>16000</v>
      </c>
      <c r="AV115" s="85">
        <f t="shared" si="97"/>
        <v>16000</v>
      </c>
      <c r="AW115" s="85">
        <f t="shared" si="97"/>
        <v>16000</v>
      </c>
      <c r="AX115" s="85">
        <f t="shared" si="97"/>
        <v>16000</v>
      </c>
      <c r="AY115" s="85">
        <f t="shared" si="97"/>
        <v>16000</v>
      </c>
      <c r="AZ115" s="85">
        <f t="shared" si="97"/>
        <v>16000</v>
      </c>
      <c r="BA115" s="85">
        <f t="shared" si="97"/>
        <v>16000</v>
      </c>
      <c r="BB115" s="85">
        <f t="shared" si="97"/>
        <v>16000</v>
      </c>
      <c r="BC115" s="85">
        <f t="shared" si="97"/>
        <v>16000</v>
      </c>
      <c r="BD115" s="85">
        <f t="shared" si="97"/>
        <v>16000</v>
      </c>
      <c r="BE115" s="85">
        <f t="shared" si="97"/>
        <v>16000</v>
      </c>
      <c r="BF115" s="85">
        <f t="shared" si="97"/>
        <v>16000</v>
      </c>
      <c r="BG115" s="85" t="str">
        <f t="shared" si="97"/>
        <v>-</v>
      </c>
      <c r="BH115" s="85" t="str">
        <f t="shared" si="97"/>
        <v>-</v>
      </c>
      <c r="BI115" s="85" t="str">
        <f t="shared" si="97"/>
        <v>-</v>
      </c>
      <c r="BJ115" s="85" t="str">
        <f t="shared" si="97"/>
        <v>-</v>
      </c>
      <c r="BK115" s="85" t="str">
        <f t="shared" si="97"/>
        <v>-</v>
      </c>
      <c r="BL115" s="85" t="str">
        <f t="shared" si="97"/>
        <v>-</v>
      </c>
      <c r="BM115" s="85" t="str">
        <f t="shared" si="97"/>
        <v>-</v>
      </c>
      <c r="BN115" s="85" t="str">
        <f t="shared" si="97"/>
        <v>-</v>
      </c>
      <c r="BO115" s="85" t="str">
        <f t="shared" si="97"/>
        <v>-</v>
      </c>
      <c r="BP115" s="85" t="str">
        <f t="shared" si="97"/>
        <v>-</v>
      </c>
      <c r="BQ115" s="85" t="str">
        <f t="shared" si="97"/>
        <v>-</v>
      </c>
      <c r="BR115" s="85" t="str">
        <f t="shared" si="97"/>
        <v>-</v>
      </c>
      <c r="BS115" s="85" t="str">
        <f t="shared" ref="BS115:CN115" si="98">IF((AND(BS$108&gt;=$E53,$F53&gt;=BS$108)),$D53/($F53-$E53+1),"-")</f>
        <v>-</v>
      </c>
      <c r="BT115" s="85" t="str">
        <f t="shared" si="98"/>
        <v>-</v>
      </c>
      <c r="BU115" s="85" t="str">
        <f t="shared" si="98"/>
        <v>-</v>
      </c>
      <c r="BV115" s="85" t="str">
        <f t="shared" si="98"/>
        <v>-</v>
      </c>
      <c r="BW115" s="85" t="str">
        <f t="shared" si="98"/>
        <v>-</v>
      </c>
      <c r="BX115" s="85" t="str">
        <f t="shared" si="98"/>
        <v>-</v>
      </c>
      <c r="BY115" s="85" t="str">
        <f t="shared" si="98"/>
        <v>-</v>
      </c>
      <c r="BZ115" s="85" t="str">
        <f t="shared" si="98"/>
        <v>-</v>
      </c>
      <c r="CA115" s="85" t="str">
        <f t="shared" si="98"/>
        <v>-</v>
      </c>
      <c r="CB115" s="85" t="str">
        <f t="shared" si="98"/>
        <v>-</v>
      </c>
      <c r="CC115" s="85" t="str">
        <f t="shared" si="98"/>
        <v>-</v>
      </c>
      <c r="CD115" s="85" t="str">
        <f t="shared" si="98"/>
        <v>-</v>
      </c>
      <c r="CE115" s="85" t="str">
        <f t="shared" si="98"/>
        <v>-</v>
      </c>
      <c r="CF115" s="85" t="str">
        <f t="shared" si="98"/>
        <v>-</v>
      </c>
      <c r="CG115" s="85" t="str">
        <f t="shared" si="98"/>
        <v>-</v>
      </c>
      <c r="CH115" s="85" t="str">
        <f t="shared" si="98"/>
        <v>-</v>
      </c>
      <c r="CI115" s="85" t="str">
        <f t="shared" si="98"/>
        <v>-</v>
      </c>
      <c r="CJ115" s="85" t="str">
        <f t="shared" si="98"/>
        <v>-</v>
      </c>
      <c r="CK115" s="85" t="str">
        <f t="shared" si="98"/>
        <v>-</v>
      </c>
      <c r="CL115" s="85" t="str">
        <f t="shared" si="98"/>
        <v>-</v>
      </c>
      <c r="CM115" s="85" t="str">
        <f t="shared" si="98"/>
        <v>-</v>
      </c>
      <c r="CN115" s="85" t="str">
        <f t="shared" si="98"/>
        <v>-</v>
      </c>
    </row>
    <row r="116" spans="4:92" s="9" customFormat="1" ht="23.5" thickTop="1" x14ac:dyDescent="0.95">
      <c r="F116" s="9" t="s">
        <v>13</v>
      </c>
      <c r="G116" s="99">
        <f>SUM(G109:G115)</f>
        <v>0</v>
      </c>
      <c r="H116" s="99">
        <f t="shared" ref="H116:BS116" si="99">SUM(H109:H115)</f>
        <v>0</v>
      </c>
      <c r="I116" s="99">
        <f t="shared" si="99"/>
        <v>0</v>
      </c>
      <c r="J116" s="99">
        <f t="shared" si="99"/>
        <v>0</v>
      </c>
      <c r="K116" s="99">
        <f t="shared" si="99"/>
        <v>0</v>
      </c>
      <c r="L116" s="99">
        <f t="shared" si="99"/>
        <v>0</v>
      </c>
      <c r="M116" s="99">
        <f t="shared" si="99"/>
        <v>0</v>
      </c>
      <c r="N116" s="99">
        <f t="shared" si="99"/>
        <v>0</v>
      </c>
      <c r="O116" s="99">
        <f t="shared" si="99"/>
        <v>0</v>
      </c>
      <c r="P116" s="99">
        <f t="shared" si="99"/>
        <v>46511.627906976741</v>
      </c>
      <c r="Q116" s="99">
        <f t="shared" si="99"/>
        <v>46511.627906976741</v>
      </c>
      <c r="R116" s="99">
        <f t="shared" si="99"/>
        <v>46511.627906976741</v>
      </c>
      <c r="S116" s="99">
        <f t="shared" si="99"/>
        <v>46511.627906976741</v>
      </c>
      <c r="T116" s="99">
        <f t="shared" si="99"/>
        <v>46511.627906976741</v>
      </c>
      <c r="U116" s="99">
        <f t="shared" si="99"/>
        <v>46511.627906976741</v>
      </c>
      <c r="V116" s="99">
        <f t="shared" si="99"/>
        <v>46511.627906976741</v>
      </c>
      <c r="W116" s="99">
        <f t="shared" si="99"/>
        <v>46511.627906976741</v>
      </c>
      <c r="X116" s="99">
        <f t="shared" si="99"/>
        <v>46511.627906976741</v>
      </c>
      <c r="Y116" s="99">
        <f t="shared" si="99"/>
        <v>46511.627906976741</v>
      </c>
      <c r="Z116" s="99">
        <f t="shared" si="99"/>
        <v>46511.627906976741</v>
      </c>
      <c r="AA116" s="99">
        <f t="shared" si="99"/>
        <v>46511.627906976741</v>
      </c>
      <c r="AB116" s="99">
        <f t="shared" si="99"/>
        <v>46511.627906976741</v>
      </c>
      <c r="AC116" s="99">
        <f t="shared" si="99"/>
        <v>46511.627906976741</v>
      </c>
      <c r="AD116" s="99">
        <f t="shared" si="99"/>
        <v>46511.627906976741</v>
      </c>
      <c r="AE116" s="99">
        <f t="shared" si="99"/>
        <v>46511.627906976741</v>
      </c>
      <c r="AF116" s="99">
        <f t="shared" si="99"/>
        <v>46511.627906976741</v>
      </c>
      <c r="AG116" s="99">
        <f t="shared" si="99"/>
        <v>46511.627906976741</v>
      </c>
      <c r="AH116" s="99">
        <f t="shared" si="99"/>
        <v>1262511.6279069767</v>
      </c>
      <c r="AI116" s="99">
        <f t="shared" si="99"/>
        <v>1262511.6279069767</v>
      </c>
      <c r="AJ116" s="99">
        <f t="shared" si="99"/>
        <v>1262511.6279069767</v>
      </c>
      <c r="AK116" s="99">
        <f t="shared" si="99"/>
        <v>1262511.6279069767</v>
      </c>
      <c r="AL116" s="99">
        <f t="shared" si="99"/>
        <v>1262511.6279069767</v>
      </c>
      <c r="AM116" s="99">
        <f t="shared" si="99"/>
        <v>1262511.6279069767</v>
      </c>
      <c r="AN116" s="99">
        <f t="shared" si="99"/>
        <v>1262511.6279069767</v>
      </c>
      <c r="AO116" s="99">
        <f t="shared" si="99"/>
        <v>1262511.6279069767</v>
      </c>
      <c r="AP116" s="99">
        <f t="shared" si="99"/>
        <v>1262511.6279069767</v>
      </c>
      <c r="AQ116" s="99">
        <f t="shared" si="99"/>
        <v>1262511.6279069767</v>
      </c>
      <c r="AR116" s="99">
        <f t="shared" si="99"/>
        <v>1262511.6279069767</v>
      </c>
      <c r="AS116" s="99">
        <f t="shared" si="99"/>
        <v>1262511.6279069767</v>
      </c>
      <c r="AT116" s="99">
        <f t="shared" si="99"/>
        <v>1431742.3971377457</v>
      </c>
      <c r="AU116" s="99">
        <f t="shared" si="99"/>
        <v>1431742.3971377457</v>
      </c>
      <c r="AV116" s="99">
        <f t="shared" si="99"/>
        <v>1431742.3971377457</v>
      </c>
      <c r="AW116" s="99">
        <f t="shared" si="99"/>
        <v>1431742.3971377457</v>
      </c>
      <c r="AX116" s="99">
        <f t="shared" si="99"/>
        <v>1431742.3971377457</v>
      </c>
      <c r="AY116" s="99">
        <f t="shared" si="99"/>
        <v>1448409.0638044125</v>
      </c>
      <c r="AZ116" s="99">
        <f t="shared" si="99"/>
        <v>1448409.0638044125</v>
      </c>
      <c r="BA116" s="99">
        <f t="shared" si="99"/>
        <v>1448409.0638044125</v>
      </c>
      <c r="BB116" s="99">
        <f t="shared" si="99"/>
        <v>1448409.0638044125</v>
      </c>
      <c r="BC116" s="99">
        <f t="shared" si="99"/>
        <v>1448409.0638044125</v>
      </c>
      <c r="BD116" s="99">
        <f t="shared" si="99"/>
        <v>1448409.0638044125</v>
      </c>
      <c r="BE116" s="99">
        <f t="shared" si="99"/>
        <v>1431742.3971377457</v>
      </c>
      <c r="BF116" s="99">
        <f t="shared" si="99"/>
        <v>1431742.3971377457</v>
      </c>
      <c r="BG116" s="99">
        <f t="shared" si="99"/>
        <v>0</v>
      </c>
      <c r="BH116" s="99">
        <f t="shared" si="99"/>
        <v>0</v>
      </c>
      <c r="BI116" s="99">
        <f t="shared" si="99"/>
        <v>0</v>
      </c>
      <c r="BJ116" s="99">
        <f t="shared" si="99"/>
        <v>0</v>
      </c>
      <c r="BK116" s="99">
        <f t="shared" si="99"/>
        <v>0</v>
      </c>
      <c r="BL116" s="99">
        <f t="shared" si="99"/>
        <v>0</v>
      </c>
      <c r="BM116" s="99">
        <f t="shared" si="99"/>
        <v>0</v>
      </c>
      <c r="BN116" s="99">
        <f t="shared" si="99"/>
        <v>0</v>
      </c>
      <c r="BO116" s="99">
        <f t="shared" si="99"/>
        <v>0</v>
      </c>
      <c r="BP116" s="99">
        <f t="shared" si="99"/>
        <v>0</v>
      </c>
      <c r="BQ116" s="99">
        <f t="shared" si="99"/>
        <v>0</v>
      </c>
      <c r="BR116" s="99">
        <f t="shared" si="99"/>
        <v>0</v>
      </c>
      <c r="BS116" s="99">
        <f t="shared" si="99"/>
        <v>0</v>
      </c>
      <c r="BT116" s="99">
        <f t="shared" ref="BT116:CN116" si="100">SUM(BT109:BT115)</f>
        <v>0</v>
      </c>
      <c r="BU116" s="99">
        <f t="shared" si="100"/>
        <v>0</v>
      </c>
      <c r="BV116" s="99">
        <f t="shared" si="100"/>
        <v>0</v>
      </c>
      <c r="BW116" s="99">
        <f t="shared" si="100"/>
        <v>0</v>
      </c>
      <c r="BX116" s="99">
        <f t="shared" si="100"/>
        <v>0</v>
      </c>
      <c r="BY116" s="99">
        <f t="shared" si="100"/>
        <v>0</v>
      </c>
      <c r="BZ116" s="99">
        <f t="shared" si="100"/>
        <v>0</v>
      </c>
      <c r="CA116" s="99">
        <f t="shared" si="100"/>
        <v>0</v>
      </c>
      <c r="CB116" s="99">
        <f t="shared" si="100"/>
        <v>0</v>
      </c>
      <c r="CC116" s="99">
        <f t="shared" si="100"/>
        <v>0</v>
      </c>
      <c r="CD116" s="99">
        <f t="shared" si="100"/>
        <v>0</v>
      </c>
      <c r="CE116" s="99">
        <f t="shared" si="100"/>
        <v>0</v>
      </c>
      <c r="CF116" s="99">
        <f t="shared" si="100"/>
        <v>0</v>
      </c>
      <c r="CG116" s="99">
        <f t="shared" si="100"/>
        <v>0</v>
      </c>
      <c r="CH116" s="99">
        <f t="shared" si="100"/>
        <v>0</v>
      </c>
      <c r="CI116" s="99">
        <f t="shared" si="100"/>
        <v>0</v>
      </c>
      <c r="CJ116" s="99">
        <f t="shared" si="100"/>
        <v>0</v>
      </c>
      <c r="CK116" s="99">
        <f t="shared" si="100"/>
        <v>0</v>
      </c>
      <c r="CL116" s="99">
        <f t="shared" si="100"/>
        <v>0</v>
      </c>
      <c r="CM116" s="99">
        <f t="shared" si="100"/>
        <v>0</v>
      </c>
      <c r="CN116" s="99">
        <f t="shared" si="100"/>
        <v>0</v>
      </c>
    </row>
    <row r="117" spans="4:92" s="9" customFormat="1" x14ac:dyDescent="0.95">
      <c r="E117" s="101" t="s">
        <v>79</v>
      </c>
      <c r="F117" s="100"/>
      <c r="G117" s="99">
        <f>G116+G105+G82</f>
        <v>100000</v>
      </c>
      <c r="H117" s="99">
        <f t="shared" ref="H117:BS117" si="101">H116+H105+H82</f>
        <v>100000</v>
      </c>
      <c r="I117" s="99">
        <f t="shared" si="101"/>
        <v>100000</v>
      </c>
      <c r="J117" s="99">
        <f t="shared" si="101"/>
        <v>350000</v>
      </c>
      <c r="K117" s="99">
        <f t="shared" si="101"/>
        <v>1488095.2380952381</v>
      </c>
      <c r="L117" s="99">
        <f t="shared" si="101"/>
        <v>1488095.2380952381</v>
      </c>
      <c r="M117" s="99">
        <f t="shared" si="101"/>
        <v>1488095.2380952381</v>
      </c>
      <c r="N117" s="99">
        <f t="shared" si="101"/>
        <v>1720448.1792717087</v>
      </c>
      <c r="O117" s="99">
        <f t="shared" si="101"/>
        <v>1970448.1792717087</v>
      </c>
      <c r="P117" s="99">
        <f t="shared" si="101"/>
        <v>3050882.884101762</v>
      </c>
      <c r="Q117" s="99">
        <f t="shared" si="101"/>
        <v>2950882.884101762</v>
      </c>
      <c r="R117" s="99">
        <f t="shared" si="101"/>
        <v>2700882.884101762</v>
      </c>
      <c r="S117" s="99">
        <f t="shared" si="101"/>
        <v>2733382.884101762</v>
      </c>
      <c r="T117" s="99">
        <f t="shared" si="101"/>
        <v>1844493.9952128734</v>
      </c>
      <c r="U117" s="99">
        <f t="shared" si="101"/>
        <v>1837493.9952128734</v>
      </c>
      <c r="V117" s="99">
        <f t="shared" si="101"/>
        <v>1837493.9952128734</v>
      </c>
      <c r="W117" s="99">
        <f t="shared" si="101"/>
        <v>1837493.9952128734</v>
      </c>
      <c r="X117" s="99">
        <f t="shared" si="101"/>
        <v>1837493.9952128734</v>
      </c>
      <c r="Y117" s="99">
        <f t="shared" si="101"/>
        <v>1837493.9952128734</v>
      </c>
      <c r="Z117" s="99">
        <f t="shared" si="101"/>
        <v>1837493.9952128734</v>
      </c>
      <c r="AA117" s="99">
        <f t="shared" si="101"/>
        <v>1837493.9952128734</v>
      </c>
      <c r="AB117" s="99">
        <f t="shared" si="101"/>
        <v>1837493.9952128734</v>
      </c>
      <c r="AC117" s="99">
        <f t="shared" si="101"/>
        <v>350293.14051201876</v>
      </c>
      <c r="AD117" s="99">
        <f t="shared" si="101"/>
        <v>350293.14051201876</v>
      </c>
      <c r="AE117" s="99">
        <f t="shared" si="101"/>
        <v>117940.19933554818</v>
      </c>
      <c r="AF117" s="99">
        <f t="shared" si="101"/>
        <v>46511.627906976741</v>
      </c>
      <c r="AG117" s="99">
        <f t="shared" si="101"/>
        <v>46511.627906976741</v>
      </c>
      <c r="AH117" s="99">
        <f t="shared" si="101"/>
        <v>1262511.6279069767</v>
      </c>
      <c r="AI117" s="99">
        <f t="shared" si="101"/>
        <v>1262511.6279069767</v>
      </c>
      <c r="AJ117" s="99">
        <f t="shared" si="101"/>
        <v>1262511.6279069767</v>
      </c>
      <c r="AK117" s="99">
        <f t="shared" si="101"/>
        <v>1262511.6279069767</v>
      </c>
      <c r="AL117" s="99">
        <f t="shared" si="101"/>
        <v>1262511.6279069767</v>
      </c>
      <c r="AM117" s="99">
        <f t="shared" si="101"/>
        <v>1262511.6279069767</v>
      </c>
      <c r="AN117" s="99">
        <f t="shared" si="101"/>
        <v>1262511.6279069767</v>
      </c>
      <c r="AO117" s="99">
        <f t="shared" si="101"/>
        <v>1262511.6279069767</v>
      </c>
      <c r="AP117" s="99">
        <f t="shared" si="101"/>
        <v>1262511.6279069767</v>
      </c>
      <c r="AQ117" s="99">
        <f t="shared" si="101"/>
        <v>1262511.6279069767</v>
      </c>
      <c r="AR117" s="99">
        <f t="shared" si="101"/>
        <v>1262511.6279069767</v>
      </c>
      <c r="AS117" s="99">
        <f t="shared" si="101"/>
        <v>1262511.6279069767</v>
      </c>
      <c r="AT117" s="99">
        <f t="shared" si="101"/>
        <v>1431742.3971377457</v>
      </c>
      <c r="AU117" s="99">
        <f t="shared" si="101"/>
        <v>1431742.3971377457</v>
      </c>
      <c r="AV117" s="99">
        <f t="shared" si="101"/>
        <v>1431742.3971377457</v>
      </c>
      <c r="AW117" s="99">
        <f t="shared" si="101"/>
        <v>1431742.3971377457</v>
      </c>
      <c r="AX117" s="99">
        <f t="shared" si="101"/>
        <v>1431742.3971377457</v>
      </c>
      <c r="AY117" s="99">
        <f t="shared" si="101"/>
        <v>1448409.0638044125</v>
      </c>
      <c r="AZ117" s="99">
        <f t="shared" si="101"/>
        <v>1448409.0638044125</v>
      </c>
      <c r="BA117" s="99">
        <f t="shared" si="101"/>
        <v>1448409.0638044125</v>
      </c>
      <c r="BB117" s="99">
        <f t="shared" si="101"/>
        <v>1448409.0638044125</v>
      </c>
      <c r="BC117" s="99">
        <f t="shared" si="101"/>
        <v>1448409.0638044125</v>
      </c>
      <c r="BD117" s="99">
        <f t="shared" si="101"/>
        <v>1448409.0638044125</v>
      </c>
      <c r="BE117" s="99">
        <f t="shared" si="101"/>
        <v>1431742.3971377457</v>
      </c>
      <c r="BF117" s="99">
        <f t="shared" si="101"/>
        <v>1431742.3971377457</v>
      </c>
      <c r="BG117" s="99">
        <f t="shared" si="101"/>
        <v>0</v>
      </c>
      <c r="BH117" s="99">
        <f t="shared" si="101"/>
        <v>0</v>
      </c>
      <c r="BI117" s="99">
        <f t="shared" si="101"/>
        <v>0</v>
      </c>
      <c r="BJ117" s="99">
        <f t="shared" si="101"/>
        <v>0</v>
      </c>
      <c r="BK117" s="99">
        <f t="shared" si="101"/>
        <v>0</v>
      </c>
      <c r="BL117" s="99">
        <f t="shared" si="101"/>
        <v>0</v>
      </c>
      <c r="BM117" s="99">
        <f t="shared" si="101"/>
        <v>0</v>
      </c>
      <c r="BN117" s="99">
        <f t="shared" si="101"/>
        <v>0</v>
      </c>
      <c r="BO117" s="99">
        <f t="shared" si="101"/>
        <v>0</v>
      </c>
      <c r="BP117" s="99">
        <f t="shared" si="101"/>
        <v>0</v>
      </c>
      <c r="BQ117" s="99">
        <f t="shared" si="101"/>
        <v>0</v>
      </c>
      <c r="BR117" s="99">
        <f t="shared" si="101"/>
        <v>0</v>
      </c>
      <c r="BS117" s="99">
        <f t="shared" si="101"/>
        <v>0</v>
      </c>
      <c r="BT117" s="99">
        <f t="shared" ref="BT117:CN117" si="102">BT116+BT105+BT82</f>
        <v>0</v>
      </c>
      <c r="BU117" s="99">
        <f t="shared" si="102"/>
        <v>0</v>
      </c>
      <c r="BV117" s="99">
        <f t="shared" si="102"/>
        <v>0</v>
      </c>
      <c r="BW117" s="99">
        <f t="shared" si="102"/>
        <v>0</v>
      </c>
      <c r="BX117" s="99">
        <f t="shared" si="102"/>
        <v>0</v>
      </c>
      <c r="BY117" s="99">
        <f t="shared" si="102"/>
        <v>0</v>
      </c>
      <c r="BZ117" s="99">
        <f t="shared" si="102"/>
        <v>0</v>
      </c>
      <c r="CA117" s="99">
        <f t="shared" si="102"/>
        <v>0</v>
      </c>
      <c r="CB117" s="99">
        <f t="shared" si="102"/>
        <v>0</v>
      </c>
      <c r="CC117" s="99">
        <f t="shared" si="102"/>
        <v>0</v>
      </c>
      <c r="CD117" s="99">
        <f t="shared" si="102"/>
        <v>0</v>
      </c>
      <c r="CE117" s="99">
        <f t="shared" si="102"/>
        <v>0</v>
      </c>
      <c r="CF117" s="99">
        <f t="shared" si="102"/>
        <v>0</v>
      </c>
      <c r="CG117" s="99">
        <f t="shared" si="102"/>
        <v>0</v>
      </c>
      <c r="CH117" s="99">
        <f t="shared" si="102"/>
        <v>0</v>
      </c>
      <c r="CI117" s="99">
        <f t="shared" si="102"/>
        <v>0</v>
      </c>
      <c r="CJ117" s="99">
        <f t="shared" si="102"/>
        <v>0</v>
      </c>
      <c r="CK117" s="99">
        <f t="shared" si="102"/>
        <v>0</v>
      </c>
      <c r="CL117" s="99">
        <f t="shared" si="102"/>
        <v>0</v>
      </c>
      <c r="CM117" s="99">
        <f t="shared" si="102"/>
        <v>0</v>
      </c>
      <c r="CN117" s="99">
        <f t="shared" si="102"/>
        <v>0</v>
      </c>
    </row>
  </sheetData>
  <phoneticPr fontId="5" type="noConversion"/>
  <pageMargins left="0.7" right="0.7" top="0.75" bottom="0.75" header="0.3" footer="0.3"/>
  <pageSetup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6509F-98E2-4CC7-BA74-F71C3FC8164D}">
  <sheetPr>
    <pageSetUpPr fitToPage="1"/>
  </sheetPr>
  <dimension ref="A1:CN121"/>
  <sheetViews>
    <sheetView showGridLines="0" topLeftCell="A30" zoomScale="69" zoomScaleNormal="91" workbookViewId="0">
      <selection activeCell="G8" sqref="G8"/>
    </sheetView>
  </sheetViews>
  <sheetFormatPr defaultColWidth="10.58203125" defaultRowHeight="23" x14ac:dyDescent="0.95"/>
  <cols>
    <col min="1" max="1" width="12.5" style="8" customWidth="1"/>
    <col min="2" max="2" width="33.08203125" style="8" customWidth="1"/>
    <col min="3" max="3" width="11.83203125" style="8" customWidth="1"/>
    <col min="4" max="4" width="32.08203125" style="8" bestFit="1" customWidth="1"/>
    <col min="5" max="5" width="12.58203125" style="8" customWidth="1"/>
    <col min="6" max="6" width="10.58203125" style="8"/>
    <col min="7" max="7" width="17.6640625" style="8" customWidth="1"/>
    <col min="8" max="8" width="18.08203125" style="8" customWidth="1"/>
    <col min="9" max="10" width="10.83203125" style="8" bestFit="1" customWidth="1"/>
    <col min="11" max="15" width="11.9140625" style="8" bestFit="1" customWidth="1"/>
    <col min="16" max="18" width="12.25" style="8" bestFit="1" customWidth="1"/>
    <col min="19" max="19" width="12.6640625" style="8" bestFit="1" customWidth="1"/>
    <col min="20" max="20" width="10.33203125" style="8" bestFit="1" customWidth="1"/>
    <col min="21" max="21" width="12.33203125" style="8" bestFit="1" customWidth="1"/>
    <col min="22" max="24" width="12.58203125" style="8" bestFit="1" customWidth="1"/>
    <col min="25" max="30" width="11.25" style="8" bestFit="1" customWidth="1"/>
    <col min="31" max="33" width="9.6640625" style="8" bestFit="1" customWidth="1"/>
    <col min="34" max="41" width="10" style="8" bestFit="1" customWidth="1"/>
    <col min="42" max="58" width="10.6640625" style="8" bestFit="1" customWidth="1"/>
    <col min="59" max="92" width="7.08203125" style="8" bestFit="1" customWidth="1"/>
    <col min="93" max="16384" width="10.58203125" style="8"/>
  </cols>
  <sheetData>
    <row r="1" spans="1:69" ht="38" x14ac:dyDescent="1.55">
      <c r="A1" s="10" t="s">
        <v>82</v>
      </c>
      <c r="B1" s="2"/>
    </row>
    <row r="2" spans="1:69" x14ac:dyDescent="0.95">
      <c r="B2" s="2"/>
    </row>
    <row r="3" spans="1:69" ht="46.5" thickBot="1" x14ac:dyDescent="1">
      <c r="A3" s="9" t="s">
        <v>81</v>
      </c>
      <c r="B3" s="2"/>
      <c r="C3" s="11" t="s">
        <v>1</v>
      </c>
      <c r="D3" s="11" t="s">
        <v>77</v>
      </c>
      <c r="E3" s="11" t="s">
        <v>2</v>
      </c>
      <c r="F3" s="64" t="s">
        <v>66</v>
      </c>
      <c r="G3" s="64" t="s">
        <v>67</v>
      </c>
      <c r="L3" s="9" t="s">
        <v>93</v>
      </c>
    </row>
    <row r="4" spans="1:69" ht="24" thickTop="1" thickBot="1" x14ac:dyDescent="1">
      <c r="A4" s="8" t="s">
        <v>83</v>
      </c>
      <c r="B4" s="2"/>
      <c r="C4" s="70">
        <f>D4*6</f>
        <v>84</v>
      </c>
      <c r="D4" s="105">
        <f>'Traditional Production'!D4*(1+F4)</f>
        <v>14</v>
      </c>
      <c r="E4" s="106">
        <f>C4/(365/12)</f>
        <v>2.7616438356164381</v>
      </c>
      <c r="F4" s="153">
        <v>0.4</v>
      </c>
      <c r="G4" s="65">
        <f>'Traditional Production'!C4-C4</f>
        <v>-24</v>
      </c>
      <c r="H4" s="8" t="str">
        <f>IF(G4&gt;0,"Days Shorter","Days Longer")</f>
        <v>Days Longer</v>
      </c>
      <c r="L4" s="8" t="s">
        <v>101</v>
      </c>
      <c r="N4" s="117">
        <v>0.5</v>
      </c>
      <c r="O4" s="8" t="s">
        <v>109</v>
      </c>
    </row>
    <row r="5" spans="1:69" ht="24" thickTop="1" thickBot="1" x14ac:dyDescent="1">
      <c r="A5" s="8" t="s">
        <v>3</v>
      </c>
      <c r="C5" s="70">
        <f>D5*6</f>
        <v>64.800000000000011</v>
      </c>
      <c r="D5" s="105">
        <f>'Traditional Production'!D5*(1+F5)</f>
        <v>10.8</v>
      </c>
      <c r="E5" s="106">
        <f t="shared" ref="E5:E6" si="0">C5/(365/12)</f>
        <v>2.1304109589041098</v>
      </c>
      <c r="F5" s="153">
        <v>-0.1</v>
      </c>
      <c r="G5" s="65">
        <f>'Traditional Production'!C5-C5</f>
        <v>7.1999999999999886</v>
      </c>
      <c r="H5" s="8" t="str">
        <f>IF(G5&gt;0,"Days Shorter","Days Longer")</f>
        <v>Days Shorter</v>
      </c>
      <c r="N5" s="117">
        <v>0.4</v>
      </c>
      <c r="O5" s="8" t="s">
        <v>99</v>
      </c>
    </row>
    <row r="6" spans="1:69" ht="24" thickTop="1" thickBot="1" x14ac:dyDescent="1">
      <c r="A6" s="8" t="s">
        <v>4</v>
      </c>
      <c r="C6" s="107">
        <f>D6*6</f>
        <v>126</v>
      </c>
      <c r="D6" s="108">
        <f>'Traditional Production'!D6*(1+F6)</f>
        <v>21</v>
      </c>
      <c r="E6" s="154">
        <f t="shared" si="0"/>
        <v>4.1424657534246574</v>
      </c>
      <c r="F6" s="153">
        <v>-0.3</v>
      </c>
      <c r="G6" s="66">
        <f>'Traditional Production'!C6-C6</f>
        <v>54</v>
      </c>
      <c r="H6" s="8" t="str">
        <f>IF(G6&gt;0,"Days Shorter","Days Longer")</f>
        <v>Days Shorter</v>
      </c>
    </row>
    <row r="7" spans="1:69" ht="24" thickTop="1" thickBot="1" x14ac:dyDescent="1">
      <c r="A7" s="9" t="s">
        <v>5</v>
      </c>
      <c r="B7" s="9"/>
      <c r="C7" s="2">
        <f>SUM(C4:C6)</f>
        <v>274.8</v>
      </c>
      <c r="D7" s="13">
        <f t="shared" ref="D7:E7" si="1">SUM(D4:D6)</f>
        <v>45.8</v>
      </c>
      <c r="E7" s="13">
        <f t="shared" si="1"/>
        <v>9.0345205479452062</v>
      </c>
      <c r="F7" s="67"/>
      <c r="G7" s="68">
        <f>'Traditional Production'!C7-C7</f>
        <v>37.199999999999989</v>
      </c>
      <c r="H7" s="8" t="str">
        <f>IF(G7&gt;0,"Days Shorter Overall","Days Longer Overall")</f>
        <v>Days Shorter Overall</v>
      </c>
      <c r="L7" s="8" t="s">
        <v>100</v>
      </c>
      <c r="N7" s="152">
        <v>0.4</v>
      </c>
      <c r="O7" s="8" t="s">
        <v>94</v>
      </c>
    </row>
    <row r="8" spans="1:69" ht="23.5" thickBot="1" x14ac:dyDescent="1">
      <c r="C8" s="11"/>
      <c r="D8" s="14"/>
      <c r="E8" s="12"/>
      <c r="F8" s="12"/>
      <c r="G8" s="69">
        <f>G7/6</f>
        <v>6.1999999999999984</v>
      </c>
      <c r="H8" s="8" t="str">
        <f>IF(G8&gt;0,"Weeks Shorter Overall","Weeks Longer Overall")</f>
        <v>Weeks Shorter Overall</v>
      </c>
      <c r="N8" s="116">
        <v>0.75</v>
      </c>
      <c r="O8" s="8" t="s">
        <v>103</v>
      </c>
    </row>
    <row r="9" spans="1:69" ht="24" thickTop="1" thickBot="1" x14ac:dyDescent="1">
      <c r="B9" s="8" t="s">
        <v>6</v>
      </c>
      <c r="C9" s="15">
        <f>'Traditional Production'!B10</f>
        <v>45170</v>
      </c>
      <c r="N9" s="121">
        <v>3</v>
      </c>
      <c r="O9" s="8" t="s">
        <v>107</v>
      </c>
    </row>
    <row r="10" spans="1:69" ht="24" thickTop="1" thickBot="1" x14ac:dyDescent="1">
      <c r="B10" s="8" t="s">
        <v>85</v>
      </c>
      <c r="C10" s="15">
        <f>C9+C7</f>
        <v>45444.800000000003</v>
      </c>
      <c r="D10" s="109" t="s">
        <v>87</v>
      </c>
      <c r="E10" s="110">
        <f>'Traditional Production'!B11</f>
        <v>45534</v>
      </c>
      <c r="F10" s="111" t="s">
        <v>86</v>
      </c>
      <c r="N10" s="116">
        <v>0.5</v>
      </c>
      <c r="O10" s="8" t="s">
        <v>105</v>
      </c>
      <c r="BQ10" s="16"/>
    </row>
    <row r="11" spans="1:69" ht="24" thickTop="1" thickBot="1" x14ac:dyDescent="1">
      <c r="E11" s="112" t="s">
        <v>89</v>
      </c>
      <c r="F11" s="112" t="s">
        <v>89</v>
      </c>
      <c r="G11" s="112" t="s">
        <v>91</v>
      </c>
      <c r="H11" s="2" t="s">
        <v>96</v>
      </c>
      <c r="N11" s="116">
        <v>0.2</v>
      </c>
      <c r="O11" s="8" t="s">
        <v>108</v>
      </c>
      <c r="AL11" s="11"/>
      <c r="BQ11" s="18"/>
    </row>
    <row r="12" spans="1:69" ht="23.5" thickTop="1" x14ac:dyDescent="0.95">
      <c r="A12" s="19" t="s">
        <v>10</v>
      </c>
      <c r="B12" s="20" t="s">
        <v>11</v>
      </c>
      <c r="C12" s="20" t="s">
        <v>12</v>
      </c>
      <c r="D12" s="20" t="s">
        <v>98</v>
      </c>
      <c r="E12" s="70" t="s">
        <v>14</v>
      </c>
      <c r="F12" s="70" t="s">
        <v>15</v>
      </c>
      <c r="G12" s="112" t="s">
        <v>90</v>
      </c>
      <c r="H12" s="2" t="s">
        <v>95</v>
      </c>
      <c r="BQ12" s="16"/>
    </row>
    <row r="13" spans="1:69" x14ac:dyDescent="0.95">
      <c r="A13" s="23">
        <v>1100</v>
      </c>
      <c r="B13" s="94" t="s">
        <v>16</v>
      </c>
      <c r="C13" s="59"/>
      <c r="D13" s="24">
        <f>'Traditional Production'!D14</f>
        <v>3000000</v>
      </c>
      <c r="E13" s="11">
        <v>1</v>
      </c>
      <c r="F13" s="14">
        <f>D7</f>
        <v>45.8</v>
      </c>
      <c r="G13" s="114">
        <f>F13-'Traditional Production'!F14</f>
        <v>-6.2000000000000028</v>
      </c>
      <c r="H13" s="119">
        <f>D13-'Traditional Production'!D14</f>
        <v>0</v>
      </c>
      <c r="AL13" s="27"/>
      <c r="BQ13" s="28"/>
    </row>
    <row r="14" spans="1:69" x14ac:dyDescent="0.95">
      <c r="A14" s="29">
        <v>1200</v>
      </c>
      <c r="B14" s="95" t="s">
        <v>17</v>
      </c>
      <c r="C14" s="59"/>
      <c r="D14" s="24">
        <f>'Traditional Production'!D15</f>
        <v>2500000</v>
      </c>
      <c r="E14" s="11">
        <v>1</v>
      </c>
      <c r="F14" s="14">
        <f>D7</f>
        <v>45.8</v>
      </c>
      <c r="G14" s="114">
        <f>F14-'Traditional Production'!F15</f>
        <v>-6.2000000000000028</v>
      </c>
      <c r="H14" s="119">
        <f>D14-'Traditional Production'!D15</f>
        <v>0</v>
      </c>
      <c r="BQ14" s="16"/>
    </row>
    <row r="15" spans="1:69" x14ac:dyDescent="0.95">
      <c r="A15" s="29">
        <v>1300</v>
      </c>
      <c r="B15" s="95" t="s">
        <v>18</v>
      </c>
      <c r="C15" s="59"/>
      <c r="D15" s="24">
        <f>'Traditional Production'!D16</f>
        <v>1500000</v>
      </c>
      <c r="E15" s="11">
        <v>1</v>
      </c>
      <c r="F15" s="14">
        <f>D7</f>
        <v>45.8</v>
      </c>
      <c r="G15" s="114">
        <f>F15-'Traditional Production'!F16</f>
        <v>-6.2000000000000028</v>
      </c>
      <c r="H15" s="119">
        <f>D15-'Traditional Production'!D16</f>
        <v>0</v>
      </c>
      <c r="BQ15" s="16"/>
    </row>
    <row r="16" spans="1:69" x14ac:dyDescent="0.95">
      <c r="A16" s="29">
        <v>1400</v>
      </c>
      <c r="B16" s="95" t="s">
        <v>19</v>
      </c>
      <c r="C16" s="59"/>
      <c r="D16" s="24">
        <f>'Traditional Production'!D17</f>
        <v>8500000</v>
      </c>
      <c r="E16" s="11">
        <v>10</v>
      </c>
      <c r="F16" s="11">
        <v>24</v>
      </c>
      <c r="G16" s="114">
        <f>F16-'Traditional Production'!F17</f>
        <v>0</v>
      </c>
      <c r="H16" s="119">
        <f>D16-'Traditional Production'!D17</f>
        <v>0</v>
      </c>
    </row>
    <row r="17" spans="1:10" x14ac:dyDescent="0.95">
      <c r="A17" s="29">
        <v>1500</v>
      </c>
      <c r="B17" s="95" t="s">
        <v>20</v>
      </c>
      <c r="C17" s="59"/>
      <c r="D17" s="128">
        <f>'Traditional Production'!D18*(1-N10)</f>
        <v>650000</v>
      </c>
      <c r="E17" s="113">
        <v>10</v>
      </c>
      <c r="F17" s="113">
        <v>24</v>
      </c>
      <c r="G17" s="114">
        <f>F17-'Traditional Production'!F18</f>
        <v>0</v>
      </c>
      <c r="H17" s="119">
        <f>D17-'Traditional Production'!D18</f>
        <v>-650000</v>
      </c>
    </row>
    <row r="18" spans="1:10" ht="23.5" thickBot="1" x14ac:dyDescent="1">
      <c r="A18" s="57">
        <v>1999</v>
      </c>
      <c r="B18" s="97" t="s">
        <v>21</v>
      </c>
      <c r="C18" s="60"/>
      <c r="D18" s="132">
        <f>'Traditional Production'!D19</f>
        <v>900000</v>
      </c>
      <c r="E18" s="130">
        <v>1</v>
      </c>
      <c r="F18" s="136">
        <f>D7</f>
        <v>45.8</v>
      </c>
      <c r="G18" s="133">
        <f>F18-'Traditional Production'!F19</f>
        <v>-6.2000000000000028</v>
      </c>
      <c r="H18" s="134">
        <f>D18-'Traditional Production'!D19</f>
        <v>0</v>
      </c>
      <c r="I18" s="34"/>
      <c r="J18" s="34"/>
    </row>
    <row r="19" spans="1:10" ht="24" thickTop="1" thickBot="1" x14ac:dyDescent="1">
      <c r="A19" s="33"/>
      <c r="B19" s="34" t="s">
        <v>22</v>
      </c>
      <c r="C19" s="34"/>
      <c r="D19" s="132">
        <f>SUM(D13:D18)</f>
        <v>17050000</v>
      </c>
      <c r="E19" s="135"/>
      <c r="F19" s="135"/>
      <c r="G19" s="34"/>
      <c r="H19" s="131">
        <f>D19-'Traditional Production'!D20</f>
        <v>-650000</v>
      </c>
      <c r="I19" s="71" t="str">
        <f>IF(H19&lt;0,"Total Savings","-")</f>
        <v>Total Savings</v>
      </c>
      <c r="J19" s="34"/>
    </row>
    <row r="20" spans="1:10" ht="23.5" thickTop="1" x14ac:dyDescent="0.95">
      <c r="A20" s="37">
        <v>2000</v>
      </c>
      <c r="B20" s="98" t="s">
        <v>23</v>
      </c>
      <c r="C20" s="39"/>
      <c r="D20" s="24">
        <f>'Traditional Production'!D21</f>
        <v>1500000</v>
      </c>
      <c r="E20" s="11">
        <v>5</v>
      </c>
      <c r="F20" s="11">
        <f>'Traditional Production'!F21*(1+'Virtual Production'!$F$4)</f>
        <v>35</v>
      </c>
      <c r="G20" s="114">
        <f>F20-'Traditional Production'!F21</f>
        <v>10</v>
      </c>
      <c r="H20" s="119">
        <f>D20-'Traditional Production'!D21</f>
        <v>0</v>
      </c>
    </row>
    <row r="21" spans="1:10" x14ac:dyDescent="0.95">
      <c r="A21" s="29">
        <v>2100</v>
      </c>
      <c r="B21" s="74" t="s">
        <v>78</v>
      </c>
      <c r="C21" s="30"/>
      <c r="D21" s="118">
        <f>'Traditional Production'!D22*(1-'Virtual Production'!$N$5)</f>
        <v>600000</v>
      </c>
      <c r="E21" s="11">
        <v>1</v>
      </c>
      <c r="F21" s="11">
        <f>'Traditional Production'!F22*(1+'Virtual Production'!$F$4)</f>
        <v>14</v>
      </c>
      <c r="G21" s="114">
        <f>F21-'Traditional Production'!F22</f>
        <v>4</v>
      </c>
      <c r="H21" s="119">
        <f>D21-'Traditional Production'!D22</f>
        <v>-400000</v>
      </c>
    </row>
    <row r="22" spans="1:10" x14ac:dyDescent="0.95">
      <c r="A22" s="29">
        <v>2105</v>
      </c>
      <c r="B22" s="115" t="s">
        <v>92</v>
      </c>
      <c r="C22" s="30"/>
      <c r="D22" s="128">
        <f>'Traditional Production'!D47*(1-'Virtual Production'!N4)+-H27+-H21</f>
        <v>15900000</v>
      </c>
      <c r="E22" s="11">
        <f>E21+2</f>
        <v>3</v>
      </c>
      <c r="F22" s="14">
        <f>D4+D5</f>
        <v>24.8</v>
      </c>
      <c r="G22" s="114" t="s">
        <v>97</v>
      </c>
      <c r="H22" s="119">
        <f>D22</f>
        <v>15900000</v>
      </c>
    </row>
    <row r="23" spans="1:10" x14ac:dyDescent="0.95">
      <c r="A23" s="29">
        <v>2200</v>
      </c>
      <c r="B23" s="74" t="s">
        <v>24</v>
      </c>
      <c r="C23" s="30"/>
      <c r="D23" s="118">
        <f>'Traditional Production'!D23*(1-'Virtual Production'!$N$7)</f>
        <v>1200000</v>
      </c>
      <c r="E23" s="11">
        <v>4</v>
      </c>
      <c r="F23" s="11">
        <f>'Traditional Production'!F23*(1+'Virtual Production'!$F$4)</f>
        <v>15.399999999999999</v>
      </c>
      <c r="G23" s="114">
        <f>F23-'Traditional Production'!F23</f>
        <v>4.3999999999999986</v>
      </c>
      <c r="H23" s="119">
        <f>D23-'Traditional Production'!D23</f>
        <v>-800000</v>
      </c>
    </row>
    <row r="24" spans="1:10" x14ac:dyDescent="0.95">
      <c r="A24" s="29">
        <v>2300</v>
      </c>
      <c r="B24" s="74" t="s">
        <v>25</v>
      </c>
      <c r="C24" s="30"/>
      <c r="D24" s="118">
        <f>'Traditional Production'!D24*(1-'Virtual Production'!$N$7)</f>
        <v>4800000</v>
      </c>
      <c r="E24" s="11">
        <v>5</v>
      </c>
      <c r="F24" s="11">
        <f>'Traditional Production'!F24*(1+'Virtual Production'!$F$4)</f>
        <v>18.2</v>
      </c>
      <c r="G24" s="114">
        <f>F24-'Traditional Production'!F24</f>
        <v>5.1999999999999993</v>
      </c>
      <c r="H24" s="119">
        <f>D24-'Traditional Production'!D24</f>
        <v>-3200000</v>
      </c>
    </row>
    <row r="25" spans="1:10" x14ac:dyDescent="0.95">
      <c r="A25" s="29">
        <v>2400</v>
      </c>
      <c r="B25" s="74" t="s">
        <v>26</v>
      </c>
      <c r="C25" s="30"/>
      <c r="D25" s="118">
        <f>'Traditional Production'!D25*(1-'Virtual Production'!$N$7)</f>
        <v>195000</v>
      </c>
      <c r="E25" s="11">
        <v>13</v>
      </c>
      <c r="F25" s="11">
        <f>'Traditional Production'!F25*(1+'Virtual Production'!$F$4)</f>
        <v>30.799999999999997</v>
      </c>
      <c r="G25" s="114">
        <f>F25-'Traditional Production'!F25</f>
        <v>8.7999999999999972</v>
      </c>
      <c r="H25" s="119">
        <f>D25-'Traditional Production'!D25</f>
        <v>-130000</v>
      </c>
    </row>
    <row r="26" spans="1:10" x14ac:dyDescent="0.95">
      <c r="A26" s="29">
        <v>2500</v>
      </c>
      <c r="B26" s="74" t="s">
        <v>27</v>
      </c>
      <c r="C26" s="30"/>
      <c r="D26" s="118">
        <f>'Traditional Production'!D26*(1-'Virtual Production'!$N$7)</f>
        <v>1500000</v>
      </c>
      <c r="E26" s="11">
        <v>10</v>
      </c>
      <c r="F26" s="11">
        <f>'Traditional Production'!F26*(1+'Virtual Production'!$F$4)</f>
        <v>30.799999999999997</v>
      </c>
      <c r="G26" s="114">
        <f>F26-'Traditional Production'!F26</f>
        <v>8.7999999999999972</v>
      </c>
      <c r="H26" s="119">
        <f>D26-'Traditional Production'!D26</f>
        <v>-1000000</v>
      </c>
    </row>
    <row r="27" spans="1:10" x14ac:dyDescent="0.95">
      <c r="A27" s="29">
        <v>2600</v>
      </c>
      <c r="B27" s="88" t="s">
        <v>28</v>
      </c>
      <c r="C27" s="30"/>
      <c r="D27" s="128">
        <f>'Traditional Production'!D27-'Traditional Production'!D27</f>
        <v>0</v>
      </c>
      <c r="E27" s="11">
        <v>10</v>
      </c>
      <c r="F27" s="11">
        <f>'Traditional Production'!F27*(1+'Virtual Production'!$F$5)</f>
        <v>19.8</v>
      </c>
      <c r="G27" s="114">
        <f>F27-'Traditional Production'!F27</f>
        <v>-2.1999999999999993</v>
      </c>
      <c r="H27" s="119">
        <f>D27-'Traditional Production'!D27</f>
        <v>-500000</v>
      </c>
    </row>
    <row r="28" spans="1:10" x14ac:dyDescent="0.95">
      <c r="A28" s="29">
        <v>2700</v>
      </c>
      <c r="B28" s="74" t="s">
        <v>29</v>
      </c>
      <c r="C28" s="30"/>
      <c r="D28" s="118">
        <f>'Traditional Production'!D28*(1-'Virtual Production'!$N$7)</f>
        <v>1200000</v>
      </c>
      <c r="E28" s="11">
        <v>10</v>
      </c>
      <c r="F28" s="11">
        <f>'Traditional Production'!F29*(1+'Virtual Production'!$F$4)</f>
        <v>30.799999999999997</v>
      </c>
      <c r="G28" s="114">
        <f>F28-'Traditional Production'!F28</f>
        <v>8.7999999999999972</v>
      </c>
      <c r="H28" s="119">
        <f>D28-'Traditional Production'!D28</f>
        <v>-800000</v>
      </c>
    </row>
    <row r="29" spans="1:10" x14ac:dyDescent="0.95">
      <c r="A29" s="29">
        <v>2800</v>
      </c>
      <c r="B29" s="74" t="s">
        <v>30</v>
      </c>
      <c r="C29" s="30"/>
      <c r="D29" s="24">
        <f>'Traditional Production'!D29</f>
        <v>1100000</v>
      </c>
      <c r="E29" s="11">
        <v>10</v>
      </c>
      <c r="F29" s="11">
        <f>'Traditional Production'!F30*(1+'Virtual Production'!$F$4)</f>
        <v>30.799999999999997</v>
      </c>
      <c r="G29" s="114">
        <f>F29-'Traditional Production'!F29</f>
        <v>8.7999999999999972</v>
      </c>
      <c r="H29" s="119">
        <f>D29-'Traditional Production'!D29</f>
        <v>0</v>
      </c>
    </row>
    <row r="30" spans="1:10" x14ac:dyDescent="0.95">
      <c r="A30" s="29">
        <v>2900</v>
      </c>
      <c r="B30" s="88" t="s">
        <v>31</v>
      </c>
      <c r="C30" s="30"/>
      <c r="D30" s="24">
        <f>'Traditional Production'!D30</f>
        <v>3200000</v>
      </c>
      <c r="E30" s="11">
        <v>5</v>
      </c>
      <c r="F30" s="11">
        <f>'Traditional Production'!F31*(1+'Virtual Production'!$F$4)</f>
        <v>19.599999999999998</v>
      </c>
      <c r="G30" s="114">
        <f>F30-'Traditional Production'!F30</f>
        <v>-2.4000000000000021</v>
      </c>
      <c r="H30" s="119">
        <f>D30-'Traditional Production'!D30</f>
        <v>0</v>
      </c>
    </row>
    <row r="31" spans="1:10" x14ac:dyDescent="0.95">
      <c r="A31" s="29">
        <v>3000</v>
      </c>
      <c r="B31" s="88" t="s">
        <v>32</v>
      </c>
      <c r="C31" s="30"/>
      <c r="D31" s="24">
        <f>'Traditional Production'!D31</f>
        <v>35000</v>
      </c>
      <c r="E31" s="11">
        <v>10</v>
      </c>
      <c r="F31" s="11">
        <f>'Traditional Production'!F31*(1+'Virtual Production'!$F$5)</f>
        <v>12.6</v>
      </c>
      <c r="G31" s="114">
        <f>F31-'Traditional Production'!F31</f>
        <v>-1.4000000000000004</v>
      </c>
      <c r="H31" s="119">
        <f>D31-'Traditional Production'!D31</f>
        <v>0</v>
      </c>
    </row>
    <row r="32" spans="1:10" x14ac:dyDescent="0.95">
      <c r="A32" s="29">
        <v>3100</v>
      </c>
      <c r="B32" s="88" t="s">
        <v>33</v>
      </c>
      <c r="C32" s="30"/>
      <c r="D32" s="24">
        <f>'Traditional Production'!D32</f>
        <v>700000</v>
      </c>
      <c r="E32" s="11">
        <v>10</v>
      </c>
      <c r="F32" s="11">
        <f>'Traditional Production'!F32*(1+'Virtual Production'!$F$5)</f>
        <v>19.8</v>
      </c>
      <c r="G32" s="114">
        <f>F32-'Traditional Production'!F32</f>
        <v>-2.1999999999999993</v>
      </c>
      <c r="H32" s="119">
        <f>D32-'Traditional Production'!D32</f>
        <v>0</v>
      </c>
    </row>
    <row r="33" spans="1:10" x14ac:dyDescent="0.95">
      <c r="A33" s="29">
        <v>3200</v>
      </c>
      <c r="B33" s="88" t="s">
        <v>34</v>
      </c>
      <c r="C33" s="30"/>
      <c r="D33" s="24">
        <f>'Traditional Production'!D33</f>
        <v>2000000</v>
      </c>
      <c r="E33" s="11">
        <v>10</v>
      </c>
      <c r="F33" s="11">
        <f>'Traditional Production'!F33*(1+'Virtual Production'!$F$5)</f>
        <v>19.8</v>
      </c>
      <c r="G33" s="114">
        <f>F33-'Traditional Production'!F33</f>
        <v>-2.1999999999999993</v>
      </c>
      <c r="H33" s="119">
        <f>D33-'Traditional Production'!D33</f>
        <v>0</v>
      </c>
    </row>
    <row r="34" spans="1:10" x14ac:dyDescent="0.95">
      <c r="A34" s="29">
        <v>3300</v>
      </c>
      <c r="B34" s="88" t="s">
        <v>35</v>
      </c>
      <c r="C34" s="30"/>
      <c r="D34" s="24">
        <f>'Traditional Production'!D34</f>
        <v>1500000</v>
      </c>
      <c r="E34" s="11">
        <v>8</v>
      </c>
      <c r="F34" s="11">
        <f>'Traditional Production'!F34*(1+'Virtual Production'!$F$5)</f>
        <v>21.6</v>
      </c>
      <c r="G34" s="114">
        <f>F34-'Traditional Production'!F34</f>
        <v>-2.3999999999999986</v>
      </c>
      <c r="H34" s="119">
        <f>D34-'Traditional Production'!D34</f>
        <v>0</v>
      </c>
    </row>
    <row r="35" spans="1:10" x14ac:dyDescent="0.95">
      <c r="A35" s="29">
        <v>3400</v>
      </c>
      <c r="B35" s="88" t="s">
        <v>36</v>
      </c>
      <c r="C35" s="30"/>
      <c r="D35" s="24">
        <f>'Traditional Production'!D35</f>
        <v>450000</v>
      </c>
      <c r="E35" s="11">
        <v>8</v>
      </c>
      <c r="F35" s="11">
        <f>'Traditional Production'!F35*(1+'Virtual Production'!$F$5)</f>
        <v>21.6</v>
      </c>
      <c r="G35" s="114">
        <f>F35-'Traditional Production'!F35</f>
        <v>-2.3999999999999986</v>
      </c>
      <c r="H35" s="119">
        <f>D35-'Traditional Production'!D35</f>
        <v>0</v>
      </c>
    </row>
    <row r="36" spans="1:10" x14ac:dyDescent="0.95">
      <c r="A36" s="29">
        <v>3500</v>
      </c>
      <c r="B36" s="88" t="s">
        <v>37</v>
      </c>
      <c r="C36" s="30"/>
      <c r="D36" s="24">
        <f>'Traditional Production'!D36</f>
        <v>2000000</v>
      </c>
      <c r="E36" s="11">
        <v>8</v>
      </c>
      <c r="F36" s="11">
        <f>'Traditional Production'!F36*(1+'Virtual Production'!$F$5)</f>
        <v>21.6</v>
      </c>
      <c r="G36" s="114">
        <f>F36-'Traditional Production'!F36</f>
        <v>-2.3999999999999986</v>
      </c>
      <c r="H36" s="119">
        <f>D36-'Traditional Production'!D36</f>
        <v>0</v>
      </c>
    </row>
    <row r="37" spans="1:10" x14ac:dyDescent="0.95">
      <c r="A37" s="29">
        <v>3600</v>
      </c>
      <c r="B37" s="88" t="s">
        <v>38</v>
      </c>
      <c r="C37" s="30"/>
      <c r="D37" s="24">
        <f>'Traditional Production'!D37</f>
        <v>1100000</v>
      </c>
      <c r="E37" s="11">
        <v>10</v>
      </c>
      <c r="F37" s="11">
        <f>'Traditional Production'!F37*(1+'Virtual Production'!$F$5)</f>
        <v>19.8</v>
      </c>
      <c r="G37" s="114">
        <f>F37-'Traditional Production'!F37</f>
        <v>-2.1999999999999993</v>
      </c>
      <c r="H37" s="119">
        <f>D37-'Traditional Production'!D37</f>
        <v>0</v>
      </c>
    </row>
    <row r="38" spans="1:10" x14ac:dyDescent="0.95">
      <c r="A38" s="29">
        <v>3700</v>
      </c>
      <c r="B38" s="88" t="s">
        <v>39</v>
      </c>
      <c r="C38" s="30"/>
      <c r="D38" s="24">
        <f>'Traditional Production'!D38</f>
        <v>350000</v>
      </c>
      <c r="E38" s="11">
        <v>10</v>
      </c>
      <c r="F38" s="11">
        <f>'Traditional Production'!F38*(1+'Virtual Production'!$F$5)</f>
        <v>19.8</v>
      </c>
      <c r="G38" s="114">
        <f>F38-'Traditional Production'!F38</f>
        <v>-2.1999999999999993</v>
      </c>
      <c r="H38" s="119">
        <f>D38-'Traditional Production'!D38</f>
        <v>0</v>
      </c>
    </row>
    <row r="39" spans="1:10" x14ac:dyDescent="0.95">
      <c r="A39" s="29">
        <v>3800</v>
      </c>
      <c r="B39" s="88" t="s">
        <v>40</v>
      </c>
      <c r="C39" s="30"/>
      <c r="D39" s="24">
        <f>'Traditional Production'!D39</f>
        <v>150000</v>
      </c>
      <c r="E39" s="11">
        <v>10</v>
      </c>
      <c r="F39" s="11">
        <f>'Traditional Production'!F39*(1+'Virtual Production'!$F$5)</f>
        <v>19.8</v>
      </c>
      <c r="G39" s="114">
        <f>F39-'Traditional Production'!F39</f>
        <v>-2.1999999999999993</v>
      </c>
      <c r="H39" s="119">
        <f>D39-'Traditional Production'!D39</f>
        <v>0</v>
      </c>
    </row>
    <row r="40" spans="1:10" x14ac:dyDescent="0.95">
      <c r="A40" s="29">
        <v>3900</v>
      </c>
      <c r="B40" s="88" t="s">
        <v>41</v>
      </c>
      <c r="C40" s="30"/>
      <c r="D40" s="24">
        <f>'Traditional Production'!D40</f>
        <v>50000</v>
      </c>
      <c r="E40" s="11">
        <v>10</v>
      </c>
      <c r="F40" s="11">
        <f>'Traditional Production'!F40*(1+'Virtual Production'!$F$5)</f>
        <v>19.8</v>
      </c>
      <c r="G40" s="114">
        <f>F40-'Traditional Production'!F40</f>
        <v>-2.1999999999999993</v>
      </c>
      <c r="H40" s="119">
        <f>D40-'Traditional Production'!D40</f>
        <v>0</v>
      </c>
    </row>
    <row r="41" spans="1:10" x14ac:dyDescent="0.95">
      <c r="A41" s="29">
        <v>4000</v>
      </c>
      <c r="B41" s="88" t="s">
        <v>42</v>
      </c>
      <c r="C41" s="30"/>
      <c r="D41" s="24">
        <f>'Traditional Production'!D41</f>
        <v>400000</v>
      </c>
      <c r="E41" s="11">
        <v>10</v>
      </c>
      <c r="F41" s="11">
        <f>'Traditional Production'!F41*(1+'Virtual Production'!$F$5)</f>
        <v>19.8</v>
      </c>
      <c r="G41" s="114">
        <f>F41-'Traditional Production'!F41</f>
        <v>-2.1999999999999993</v>
      </c>
      <c r="H41" s="119">
        <f>D41-'Traditional Production'!D41</f>
        <v>0</v>
      </c>
    </row>
    <row r="42" spans="1:10" x14ac:dyDescent="0.95">
      <c r="A42" s="29">
        <v>4100</v>
      </c>
      <c r="B42" s="88" t="s">
        <v>43</v>
      </c>
      <c r="C42" s="30"/>
      <c r="D42" s="24">
        <f>'Traditional Production'!D42</f>
        <v>75000</v>
      </c>
      <c r="E42" s="11">
        <v>5</v>
      </c>
      <c r="F42" s="11">
        <f>'Traditional Production'!F42*(1+'Virtual Production'!$F$5)</f>
        <v>9</v>
      </c>
      <c r="G42" s="114">
        <f>F42-'Traditional Production'!F42</f>
        <v>-1</v>
      </c>
      <c r="H42" s="119">
        <f>D42-'Traditional Production'!D42</f>
        <v>0</v>
      </c>
    </row>
    <row r="43" spans="1:10" ht="23.5" thickBot="1" x14ac:dyDescent="1">
      <c r="A43" s="29">
        <v>4200</v>
      </c>
      <c r="B43" s="88" t="s">
        <v>44</v>
      </c>
      <c r="C43" s="30"/>
      <c r="D43" s="128">
        <f>'Traditional Production'!D43*(1-N8)</f>
        <v>625000</v>
      </c>
      <c r="E43" s="11">
        <v>10</v>
      </c>
      <c r="F43" s="11">
        <f>'Traditional Production'!F43*(1+'Virtual Production'!$F$5)</f>
        <v>19.8</v>
      </c>
      <c r="G43" s="114">
        <f>F43-'Traditional Production'!F43</f>
        <v>-2.1999999999999993</v>
      </c>
      <c r="H43" s="119">
        <f>D43-'Traditional Production'!D43</f>
        <v>-1875000</v>
      </c>
    </row>
    <row r="44" spans="1:10" ht="23.5" thickBot="1" x14ac:dyDescent="1">
      <c r="A44" s="29">
        <v>4250</v>
      </c>
      <c r="B44" s="120" t="s">
        <v>104</v>
      </c>
      <c r="C44" s="59"/>
      <c r="D44" s="148">
        <f>-H43*N9</f>
        <v>5625000</v>
      </c>
      <c r="E44" s="11">
        <f>E43</f>
        <v>10</v>
      </c>
      <c r="F44" s="11">
        <f>F43</f>
        <v>19.8</v>
      </c>
      <c r="G44" s="114" t="s">
        <v>97</v>
      </c>
      <c r="H44" s="119">
        <f>D44</f>
        <v>5625000</v>
      </c>
    </row>
    <row r="45" spans="1:10" x14ac:dyDescent="0.95">
      <c r="A45" s="29">
        <v>4300</v>
      </c>
      <c r="B45" s="88" t="s">
        <v>20</v>
      </c>
      <c r="C45" s="30"/>
      <c r="D45" s="128">
        <f>'Traditional Production'!D44*(1-N10)</f>
        <v>1750000</v>
      </c>
      <c r="E45" s="11">
        <v>9</v>
      </c>
      <c r="F45" s="11">
        <f>'Traditional Production'!F44*(1+'Virtual Production'!$F$5)</f>
        <v>19.8</v>
      </c>
      <c r="G45" s="114">
        <f>F45-'Traditional Production'!F44</f>
        <v>-2.1999999999999993</v>
      </c>
      <c r="H45" s="119">
        <f>D45-'Traditional Production'!D44</f>
        <v>-1750000</v>
      </c>
    </row>
    <row r="46" spans="1:10" ht="23.5" thickBot="1" x14ac:dyDescent="1">
      <c r="A46" s="40">
        <v>4399</v>
      </c>
      <c r="B46" s="96" t="s">
        <v>45</v>
      </c>
      <c r="C46" s="41"/>
      <c r="D46" s="132">
        <f>'Traditional Production'!D45</f>
        <v>6000000</v>
      </c>
      <c r="E46" s="130">
        <v>5</v>
      </c>
      <c r="F46" s="130">
        <f>'Traditional Production'!F45*(1+'Virtual Production'!$F$5)</f>
        <v>31.5</v>
      </c>
      <c r="G46" s="133">
        <f>F46-'Traditional Production'!F45</f>
        <v>-3.5</v>
      </c>
      <c r="H46" s="134">
        <f>D46-'Traditional Production'!D45</f>
        <v>0</v>
      </c>
      <c r="I46" s="34"/>
      <c r="J46" s="34"/>
    </row>
    <row r="47" spans="1:10" ht="24" thickTop="1" thickBot="1" x14ac:dyDescent="1">
      <c r="A47" s="42"/>
      <c r="B47" s="43" t="s">
        <v>46</v>
      </c>
      <c r="C47" s="43"/>
      <c r="D47" s="35">
        <f>SUM(D20:D46)</f>
        <v>54005000</v>
      </c>
      <c r="E47" s="130"/>
      <c r="F47" s="130"/>
      <c r="G47" s="34"/>
      <c r="H47" s="131">
        <f>D47-'Traditional Production'!D46</f>
        <v>11070000</v>
      </c>
      <c r="I47" s="71" t="str">
        <f>IF(H47&lt;0,"Total Savings","Total Increase")</f>
        <v>Total Increase</v>
      </c>
      <c r="J47" s="34"/>
    </row>
    <row r="48" spans="1:10" ht="23.5" thickTop="1" x14ac:dyDescent="0.95">
      <c r="A48" s="37">
        <v>4400</v>
      </c>
      <c r="B48" s="83" t="s">
        <v>110</v>
      </c>
      <c r="C48" s="45"/>
      <c r="D48" s="128">
        <f>('Traditional Production'!D47*(1-N4))*(1-N11)</f>
        <v>12000000</v>
      </c>
      <c r="E48" s="11">
        <v>28</v>
      </c>
      <c r="F48" s="11">
        <v>52</v>
      </c>
      <c r="G48" s="114">
        <f>F48-'Traditional Production'!F47</f>
        <v>0</v>
      </c>
      <c r="H48" s="119">
        <f>D48-'Traditional Production'!D47</f>
        <v>-18000000</v>
      </c>
    </row>
    <row r="49" spans="1:10" x14ac:dyDescent="0.95">
      <c r="A49" s="29">
        <v>4500</v>
      </c>
      <c r="B49" s="83" t="s">
        <v>48</v>
      </c>
      <c r="C49" s="46"/>
      <c r="D49" s="24">
        <f>'Traditional Production'!D48</f>
        <v>2000000</v>
      </c>
      <c r="E49" s="11">
        <v>10</v>
      </c>
      <c r="F49" s="11">
        <v>52</v>
      </c>
      <c r="G49" s="114">
        <f>F49-'Traditional Production'!F48</f>
        <v>0</v>
      </c>
      <c r="H49" s="119">
        <f>D49-'Traditional Production'!D48</f>
        <v>0</v>
      </c>
    </row>
    <row r="50" spans="1:10" x14ac:dyDescent="0.95">
      <c r="A50" s="29">
        <v>4600</v>
      </c>
      <c r="B50" s="83" t="s">
        <v>49</v>
      </c>
      <c r="C50" s="46"/>
      <c r="D50" s="24">
        <f>'Traditional Production'!D49</f>
        <v>700000</v>
      </c>
      <c r="E50" s="11">
        <v>40</v>
      </c>
      <c r="F50" s="11">
        <v>52</v>
      </c>
      <c r="G50" s="114">
        <f>F50-'Traditional Production'!F49</f>
        <v>0</v>
      </c>
      <c r="H50" s="119">
        <f>D50-'Traditional Production'!D49</f>
        <v>0</v>
      </c>
    </row>
    <row r="51" spans="1:10" x14ac:dyDescent="0.95">
      <c r="A51" s="29">
        <v>4700</v>
      </c>
      <c r="B51" s="83" t="s">
        <v>50</v>
      </c>
      <c r="C51" s="46"/>
      <c r="D51" s="24">
        <f>'Traditional Production'!D50</f>
        <v>700000</v>
      </c>
      <c r="E51" s="11">
        <v>40</v>
      </c>
      <c r="F51" s="11">
        <v>52</v>
      </c>
      <c r="G51" s="114">
        <f>F51-'Traditional Production'!F50</f>
        <v>0</v>
      </c>
      <c r="H51" s="119">
        <f>D51-'Traditional Production'!D50</f>
        <v>0</v>
      </c>
    </row>
    <row r="52" spans="1:10" x14ac:dyDescent="0.95">
      <c r="A52" s="29">
        <v>4800</v>
      </c>
      <c r="B52" s="83" t="s">
        <v>51</v>
      </c>
      <c r="C52" s="46"/>
      <c r="D52" s="24">
        <f>'Traditional Production'!D51</f>
        <v>800000</v>
      </c>
      <c r="E52" s="11">
        <v>40</v>
      </c>
      <c r="F52" s="11">
        <v>52</v>
      </c>
      <c r="G52" s="114">
        <f>F52-'Traditional Production'!F51</f>
        <v>0</v>
      </c>
      <c r="H52" s="119">
        <f>D52-'Traditional Production'!D51</f>
        <v>0</v>
      </c>
    </row>
    <row r="53" spans="1:10" x14ac:dyDescent="0.95">
      <c r="A53" s="29">
        <v>4900</v>
      </c>
      <c r="B53" s="83" t="s">
        <v>52</v>
      </c>
      <c r="C53" s="46"/>
      <c r="D53" s="24">
        <f>'Traditional Production'!D52</f>
        <v>100000</v>
      </c>
      <c r="E53" s="11">
        <v>45</v>
      </c>
      <c r="F53" s="11">
        <v>50</v>
      </c>
      <c r="G53" s="114">
        <f>F53-'Traditional Production'!F52</f>
        <v>0</v>
      </c>
      <c r="H53" s="119">
        <f>D53-'Traditional Production'!D52</f>
        <v>0</v>
      </c>
    </row>
    <row r="54" spans="1:10" ht="23.5" thickBot="1" x14ac:dyDescent="1">
      <c r="A54" s="40">
        <v>5299</v>
      </c>
      <c r="B54" s="86" t="s">
        <v>53</v>
      </c>
      <c r="C54" s="47"/>
      <c r="D54" s="132">
        <f>'Traditional Production'!D53</f>
        <v>400000</v>
      </c>
      <c r="E54" s="130">
        <v>28</v>
      </c>
      <c r="F54" s="130">
        <v>52</v>
      </c>
      <c r="G54" s="133">
        <f>F54-'Traditional Production'!F53</f>
        <v>0</v>
      </c>
      <c r="H54" s="134">
        <f>D54-'Traditional Production'!D53</f>
        <v>0</v>
      </c>
      <c r="I54" s="34"/>
      <c r="J54" s="34"/>
    </row>
    <row r="55" spans="1:10" ht="24" thickTop="1" thickBot="1" x14ac:dyDescent="1">
      <c r="A55" s="42"/>
      <c r="B55" s="43" t="s">
        <v>54</v>
      </c>
      <c r="C55" s="43"/>
      <c r="D55" s="44">
        <f>SUM(D48:D54)</f>
        <v>16700000</v>
      </c>
      <c r="E55" s="137"/>
      <c r="F55" s="137"/>
      <c r="G55" s="43"/>
      <c r="H55" s="138">
        <f>D55-'Traditional Production'!D54</f>
        <v>-18000000</v>
      </c>
      <c r="I55" s="73" t="str">
        <f>IF(H55&lt;0,"Total Savings","Total Increase")</f>
        <v>Total Savings</v>
      </c>
      <c r="J55" s="43"/>
    </row>
    <row r="56" spans="1:10" ht="23.5" thickTop="1" x14ac:dyDescent="0.95">
      <c r="A56" s="37">
        <v>6500</v>
      </c>
      <c r="B56" s="38" t="s">
        <v>55</v>
      </c>
      <c r="C56" s="39"/>
      <c r="D56" s="24">
        <f>'Traditional Production'!D55</f>
        <v>45000</v>
      </c>
      <c r="E56" s="11">
        <v>40</v>
      </c>
      <c r="F56" s="11">
        <v>52</v>
      </c>
      <c r="G56" s="114">
        <f>F56-'Traditional Production'!F55</f>
        <v>0</v>
      </c>
      <c r="H56" s="119">
        <f>D56-'Traditional Production'!D55</f>
        <v>0</v>
      </c>
    </row>
    <row r="57" spans="1:10" x14ac:dyDescent="0.95">
      <c r="A57" s="29">
        <v>6700</v>
      </c>
      <c r="B57" s="31" t="s">
        <v>56</v>
      </c>
      <c r="C57" s="30"/>
      <c r="D57" s="24">
        <f>'Traditional Production'!D56</f>
        <v>850000</v>
      </c>
      <c r="E57" s="11">
        <v>1</v>
      </c>
      <c r="F57" s="11">
        <v>52</v>
      </c>
      <c r="G57" s="114">
        <f>F57-'Traditional Production'!F56</f>
        <v>0</v>
      </c>
      <c r="H57" s="119">
        <f>D57-'Traditional Production'!D56</f>
        <v>0</v>
      </c>
    </row>
    <row r="58" spans="1:10" x14ac:dyDescent="0.95">
      <c r="A58" s="29">
        <v>6800</v>
      </c>
      <c r="B58" s="31" t="s">
        <v>57</v>
      </c>
      <c r="C58" s="30"/>
      <c r="D58" s="24">
        <f>'Traditional Production'!D57</f>
        <v>100000</v>
      </c>
      <c r="E58" s="11">
        <v>1</v>
      </c>
      <c r="F58" s="11">
        <v>52</v>
      </c>
      <c r="G58" s="114">
        <f>F58-'Traditional Production'!F57</f>
        <v>0</v>
      </c>
      <c r="H58" s="119">
        <f>D58-'Traditional Production'!D57</f>
        <v>0</v>
      </c>
    </row>
    <row r="59" spans="1:10" x14ac:dyDescent="0.95">
      <c r="A59" s="29">
        <v>7000</v>
      </c>
      <c r="B59" s="31" t="s">
        <v>58</v>
      </c>
      <c r="C59" s="30"/>
      <c r="D59" s="24">
        <f>'Traditional Production'!D58</f>
        <v>500000</v>
      </c>
      <c r="E59" s="11">
        <v>1</v>
      </c>
      <c r="F59" s="11">
        <v>52</v>
      </c>
      <c r="G59" s="114">
        <f>F59-'Traditional Production'!F58</f>
        <v>0</v>
      </c>
      <c r="H59" s="119">
        <f>D59-'Traditional Production'!D58</f>
        <v>0</v>
      </c>
    </row>
    <row r="60" spans="1:10" ht="23.5" thickBot="1" x14ac:dyDescent="1">
      <c r="A60" s="40">
        <v>6999</v>
      </c>
      <c r="B60" s="48" t="s">
        <v>59</v>
      </c>
      <c r="C60" s="41"/>
      <c r="D60" s="132">
        <f>'Traditional Production'!D59</f>
        <v>20000</v>
      </c>
      <c r="E60" s="130">
        <v>1</v>
      </c>
      <c r="F60" s="130">
        <v>52</v>
      </c>
      <c r="G60" s="133">
        <f>F60-'Traditional Production'!F59</f>
        <v>0</v>
      </c>
      <c r="H60" s="134">
        <f>D60-'Traditional Production'!D59</f>
        <v>0</v>
      </c>
      <c r="I60" s="34"/>
      <c r="J60" s="34"/>
    </row>
    <row r="61" spans="1:10" ht="24" thickTop="1" thickBot="1" x14ac:dyDescent="1">
      <c r="A61" s="42"/>
      <c r="B61" s="43" t="s">
        <v>60</v>
      </c>
      <c r="C61" s="43"/>
      <c r="D61" s="35">
        <f>SUM(D56:D60)</f>
        <v>1515000</v>
      </c>
      <c r="E61" s="139"/>
      <c r="F61" s="139"/>
      <c r="G61" s="140"/>
      <c r="H61" s="134">
        <f>D61-'Traditional Production'!D60</f>
        <v>0</v>
      </c>
      <c r="I61" s="73"/>
      <c r="J61" s="34"/>
    </row>
    <row r="62" spans="1:10" ht="23.5" thickTop="1" x14ac:dyDescent="0.95">
      <c r="A62" s="51"/>
      <c r="B62" s="8" t="s">
        <v>61</v>
      </c>
      <c r="C62" s="45"/>
      <c r="D62" s="24">
        <f>'Traditional Production'!D61</f>
        <v>3000000</v>
      </c>
      <c r="E62" s="11"/>
      <c r="F62" s="11"/>
      <c r="H62" s="119">
        <f>D62-'Traditional Production'!D61</f>
        <v>0</v>
      </c>
    </row>
    <row r="63" spans="1:10" x14ac:dyDescent="0.95">
      <c r="A63" s="52"/>
      <c r="B63" s="8" t="s">
        <v>62</v>
      </c>
      <c r="C63" s="46"/>
      <c r="D63" s="24">
        <f>'Traditional Production'!D62</f>
        <v>150000</v>
      </c>
      <c r="E63" s="11"/>
      <c r="F63" s="11"/>
      <c r="H63" s="119">
        <f>D63-'Traditional Production'!D62</f>
        <v>0</v>
      </c>
    </row>
    <row r="64" spans="1:10" x14ac:dyDescent="0.95">
      <c r="A64" s="52"/>
      <c r="B64" s="8" t="s">
        <v>63</v>
      </c>
      <c r="C64" s="46"/>
      <c r="D64" s="24">
        <f>D19</f>
        <v>17050000</v>
      </c>
      <c r="E64" s="11"/>
      <c r="F64" s="11"/>
      <c r="H64" s="129">
        <f>D64-'Traditional Production'!D63</f>
        <v>-650000</v>
      </c>
      <c r="I64" s="9" t="str">
        <f>IF(H64&lt;0,"Savings","Increase")</f>
        <v>Savings</v>
      </c>
    </row>
    <row r="65" spans="1:92" x14ac:dyDescent="0.95">
      <c r="A65" s="52"/>
      <c r="B65" s="8" t="s">
        <v>64</v>
      </c>
      <c r="C65" s="46"/>
      <c r="D65" s="24">
        <f>D47+D55+D61</f>
        <v>72220000</v>
      </c>
      <c r="E65" s="11"/>
      <c r="F65" s="11"/>
      <c r="H65" s="129">
        <f>D65-'Traditional Production'!D64</f>
        <v>-6930000</v>
      </c>
      <c r="I65" s="9" t="str">
        <f>IF(H65&lt;0,"Savings","Increase")</f>
        <v>Savings</v>
      </c>
    </row>
    <row r="66" spans="1:92" ht="28" thickBot="1" x14ac:dyDescent="1.2">
      <c r="A66" s="145"/>
      <c r="B66" s="142" t="s">
        <v>102</v>
      </c>
      <c r="C66" s="146"/>
      <c r="D66" s="147">
        <f>SUM(D62:D65)</f>
        <v>92420000</v>
      </c>
      <c r="E66" s="141"/>
      <c r="F66" s="141"/>
      <c r="G66" s="142"/>
      <c r="H66" s="143">
        <f>D66-'Traditional Production'!D65</f>
        <v>-7580000</v>
      </c>
      <c r="I66" s="144" t="str">
        <f>IF(H66&lt;0,"Total Savings","Total Increase")</f>
        <v>Total Savings</v>
      </c>
      <c r="J66" s="142"/>
    </row>
    <row r="67" spans="1:92" ht="23.5" thickTop="1" x14ac:dyDescent="0.95">
      <c r="I67" s="9"/>
    </row>
    <row r="72" spans="1:92" x14ac:dyDescent="0.95">
      <c r="G72" s="75" t="s">
        <v>88</v>
      </c>
      <c r="H72" s="76"/>
      <c r="I72" s="76"/>
      <c r="J72" s="76"/>
      <c r="K72" s="76"/>
      <c r="L72" s="76"/>
      <c r="M72" s="76"/>
      <c r="N72" s="76"/>
      <c r="O72" s="76"/>
      <c r="P72" s="76"/>
      <c r="Q72" s="76"/>
      <c r="R72" s="76"/>
      <c r="S72" s="76"/>
      <c r="T72" s="76"/>
      <c r="U72" s="76"/>
      <c r="V72" s="76"/>
      <c r="W72" s="76"/>
      <c r="X72" s="76"/>
      <c r="Y72" s="76"/>
      <c r="Z72" s="76"/>
      <c r="AA72" s="76"/>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79"/>
      <c r="BP72" s="79"/>
      <c r="BQ72" s="79"/>
      <c r="BR72" s="79"/>
      <c r="BS72" s="79"/>
      <c r="BT72" s="79"/>
      <c r="BU72" s="79"/>
      <c r="BV72" s="79"/>
      <c r="BW72" s="79"/>
      <c r="BX72" s="79"/>
      <c r="BY72" s="79"/>
      <c r="BZ72" s="79"/>
      <c r="CA72" s="79"/>
      <c r="CB72" s="79"/>
      <c r="CC72" s="79"/>
      <c r="CD72" s="79"/>
      <c r="CE72" s="79"/>
      <c r="CF72" s="79"/>
      <c r="CG72" s="79"/>
      <c r="CH72" s="79"/>
      <c r="CI72" s="79"/>
      <c r="CJ72" s="79"/>
      <c r="CK72" s="79"/>
      <c r="CL72" s="79"/>
      <c r="CM72" s="79"/>
      <c r="CN72" s="79"/>
    </row>
    <row r="73" spans="1:92" x14ac:dyDescent="0.95">
      <c r="G73" s="77" t="s">
        <v>9</v>
      </c>
      <c r="H73" s="77" t="s">
        <v>9</v>
      </c>
      <c r="I73" s="77" t="s">
        <v>9</v>
      </c>
      <c r="J73" s="77" t="s">
        <v>9</v>
      </c>
      <c r="K73" s="77" t="s">
        <v>9</v>
      </c>
      <c r="L73" s="77" t="s">
        <v>9</v>
      </c>
      <c r="M73" s="77" t="s">
        <v>9</v>
      </c>
      <c r="N73" s="77" t="s">
        <v>9</v>
      </c>
      <c r="O73" s="77" t="s">
        <v>9</v>
      </c>
      <c r="P73" s="77" t="s">
        <v>9</v>
      </c>
      <c r="Q73" s="77" t="s">
        <v>9</v>
      </c>
      <c r="R73" s="77" t="s">
        <v>9</v>
      </c>
      <c r="S73" s="77" t="s">
        <v>9</v>
      </c>
      <c r="T73" s="77" t="s">
        <v>9</v>
      </c>
      <c r="U73" s="77" t="s">
        <v>9</v>
      </c>
      <c r="V73" s="77" t="s">
        <v>9</v>
      </c>
      <c r="W73" s="77" t="s">
        <v>9</v>
      </c>
      <c r="X73" s="77" t="s">
        <v>9</v>
      </c>
      <c r="Y73" s="77" t="s">
        <v>9</v>
      </c>
      <c r="Z73" s="77" t="s">
        <v>9</v>
      </c>
      <c r="AA73" s="77" t="s">
        <v>9</v>
      </c>
      <c r="AB73" s="77" t="s">
        <v>9</v>
      </c>
      <c r="AC73" s="77" t="s">
        <v>9</v>
      </c>
      <c r="AD73" s="77" t="s">
        <v>9</v>
      </c>
      <c r="AE73" s="77" t="s">
        <v>9</v>
      </c>
      <c r="AF73" s="77" t="s">
        <v>9</v>
      </c>
      <c r="AG73" s="77" t="s">
        <v>9</v>
      </c>
      <c r="AH73" s="77" t="s">
        <v>9</v>
      </c>
      <c r="AI73" s="77" t="s">
        <v>9</v>
      </c>
      <c r="AJ73" s="77" t="s">
        <v>9</v>
      </c>
      <c r="AK73" s="77" t="s">
        <v>9</v>
      </c>
      <c r="AL73" s="77" t="s">
        <v>9</v>
      </c>
      <c r="AM73" s="77" t="s">
        <v>9</v>
      </c>
      <c r="AN73" s="77" t="s">
        <v>9</v>
      </c>
      <c r="AO73" s="77" t="s">
        <v>9</v>
      </c>
      <c r="AP73" s="77" t="s">
        <v>9</v>
      </c>
      <c r="AQ73" s="77" t="s">
        <v>9</v>
      </c>
      <c r="AR73" s="77" t="s">
        <v>9</v>
      </c>
      <c r="AS73" s="77" t="s">
        <v>9</v>
      </c>
      <c r="AT73" s="77" t="s">
        <v>9</v>
      </c>
      <c r="AU73" s="77" t="s">
        <v>9</v>
      </c>
      <c r="AV73" s="77" t="s">
        <v>9</v>
      </c>
      <c r="AW73" s="77" t="s">
        <v>9</v>
      </c>
      <c r="AX73" s="77" t="s">
        <v>9</v>
      </c>
      <c r="AY73" s="77" t="s">
        <v>9</v>
      </c>
      <c r="AZ73" s="77" t="s">
        <v>9</v>
      </c>
      <c r="BA73" s="77" t="s">
        <v>9</v>
      </c>
      <c r="BB73" s="77" t="s">
        <v>9</v>
      </c>
      <c r="BC73" s="77" t="s">
        <v>9</v>
      </c>
      <c r="BD73" s="77" t="s">
        <v>9</v>
      </c>
      <c r="BE73" s="77" t="s">
        <v>9</v>
      </c>
      <c r="BF73" s="77" t="s">
        <v>9</v>
      </c>
      <c r="BG73" s="77" t="s">
        <v>9</v>
      </c>
      <c r="BH73" s="77" t="s">
        <v>9</v>
      </c>
      <c r="BI73" s="77" t="s">
        <v>9</v>
      </c>
      <c r="BJ73" s="77" t="s">
        <v>9</v>
      </c>
      <c r="BK73" s="77" t="s">
        <v>9</v>
      </c>
      <c r="BL73" s="77" t="s">
        <v>9</v>
      </c>
      <c r="BM73" s="77" t="s">
        <v>9</v>
      </c>
      <c r="BN73" s="77" t="s">
        <v>9</v>
      </c>
      <c r="BO73" s="77" t="s">
        <v>9</v>
      </c>
      <c r="BP73" s="77" t="s">
        <v>9</v>
      </c>
      <c r="BQ73" s="77" t="s">
        <v>9</v>
      </c>
      <c r="BR73" s="77" t="s">
        <v>9</v>
      </c>
      <c r="BS73" s="77" t="s">
        <v>9</v>
      </c>
      <c r="BT73" s="77" t="s">
        <v>9</v>
      </c>
      <c r="BU73" s="77" t="s">
        <v>9</v>
      </c>
      <c r="BV73" s="77" t="s">
        <v>9</v>
      </c>
      <c r="BW73" s="77" t="s">
        <v>9</v>
      </c>
      <c r="BX73" s="77" t="s">
        <v>9</v>
      </c>
      <c r="BY73" s="77" t="s">
        <v>9</v>
      </c>
      <c r="BZ73" s="77" t="s">
        <v>9</v>
      </c>
      <c r="CA73" s="77" t="s">
        <v>9</v>
      </c>
      <c r="CB73" s="77" t="s">
        <v>9</v>
      </c>
      <c r="CC73" s="77" t="s">
        <v>9</v>
      </c>
      <c r="CD73" s="77" t="s">
        <v>9</v>
      </c>
      <c r="CE73" s="77" t="s">
        <v>9</v>
      </c>
      <c r="CF73" s="77" t="s">
        <v>9</v>
      </c>
      <c r="CG73" s="77" t="s">
        <v>9</v>
      </c>
      <c r="CH73" s="77" t="s">
        <v>9</v>
      </c>
      <c r="CI73" s="77" t="s">
        <v>9</v>
      </c>
      <c r="CJ73" s="77" t="s">
        <v>9</v>
      </c>
      <c r="CK73" s="77" t="s">
        <v>9</v>
      </c>
      <c r="CL73" s="77" t="s">
        <v>9</v>
      </c>
      <c r="CM73" s="77" t="s">
        <v>9</v>
      </c>
      <c r="CN73" s="77" t="s">
        <v>9</v>
      </c>
    </row>
    <row r="74" spans="1:92" x14ac:dyDescent="0.95">
      <c r="G74" s="77">
        <v>1</v>
      </c>
      <c r="H74" s="77">
        <v>2</v>
      </c>
      <c r="I74" s="77">
        <v>3</v>
      </c>
      <c r="J74" s="77">
        <v>4</v>
      </c>
      <c r="K74" s="77">
        <v>5</v>
      </c>
      <c r="L74" s="77">
        <v>6</v>
      </c>
      <c r="M74" s="77">
        <v>7</v>
      </c>
      <c r="N74" s="77">
        <v>8</v>
      </c>
      <c r="O74" s="77">
        <v>9</v>
      </c>
      <c r="P74" s="77">
        <v>10</v>
      </c>
      <c r="Q74" s="77">
        <v>11</v>
      </c>
      <c r="R74" s="77">
        <v>12</v>
      </c>
      <c r="S74" s="77">
        <v>13</v>
      </c>
      <c r="T74" s="77">
        <v>14</v>
      </c>
      <c r="U74" s="77">
        <v>15</v>
      </c>
      <c r="V74" s="77">
        <v>16</v>
      </c>
      <c r="W74" s="77">
        <v>17</v>
      </c>
      <c r="X74" s="77">
        <v>18</v>
      </c>
      <c r="Y74" s="77">
        <v>19</v>
      </c>
      <c r="Z74" s="77">
        <v>20</v>
      </c>
      <c r="AA74" s="77">
        <v>21</v>
      </c>
      <c r="AB74" s="77">
        <v>22</v>
      </c>
      <c r="AC74" s="77">
        <v>23</v>
      </c>
      <c r="AD74" s="77">
        <v>24</v>
      </c>
      <c r="AE74" s="77">
        <v>25</v>
      </c>
      <c r="AF74" s="77">
        <v>26</v>
      </c>
      <c r="AG74" s="77">
        <v>27</v>
      </c>
      <c r="AH74" s="77">
        <v>28</v>
      </c>
      <c r="AI74" s="77">
        <v>29</v>
      </c>
      <c r="AJ74" s="77">
        <v>30</v>
      </c>
      <c r="AK74" s="77">
        <v>31</v>
      </c>
      <c r="AL74" s="77">
        <v>32</v>
      </c>
      <c r="AM74" s="77">
        <v>33</v>
      </c>
      <c r="AN74" s="77">
        <v>34</v>
      </c>
      <c r="AO74" s="77">
        <v>35</v>
      </c>
      <c r="AP74" s="77">
        <v>36</v>
      </c>
      <c r="AQ74" s="77">
        <v>37</v>
      </c>
      <c r="AR74" s="77">
        <v>38</v>
      </c>
      <c r="AS74" s="77">
        <v>39</v>
      </c>
      <c r="AT74" s="77">
        <v>40</v>
      </c>
      <c r="AU74" s="77">
        <v>41</v>
      </c>
      <c r="AV74" s="77">
        <v>42</v>
      </c>
      <c r="AW74" s="77">
        <v>43</v>
      </c>
      <c r="AX74" s="77">
        <v>44</v>
      </c>
      <c r="AY74" s="77">
        <v>45</v>
      </c>
      <c r="AZ74" s="77">
        <v>46</v>
      </c>
      <c r="BA74" s="77">
        <v>47</v>
      </c>
      <c r="BB74" s="77">
        <v>48</v>
      </c>
      <c r="BC74" s="77">
        <v>49</v>
      </c>
      <c r="BD74" s="77">
        <v>50</v>
      </c>
      <c r="BE74" s="77">
        <v>51</v>
      </c>
      <c r="BF74" s="77">
        <v>52</v>
      </c>
      <c r="BG74" s="77">
        <v>53</v>
      </c>
      <c r="BH74" s="77">
        <v>54</v>
      </c>
      <c r="BI74" s="77">
        <v>55</v>
      </c>
      <c r="BJ74" s="77">
        <v>56</v>
      </c>
      <c r="BK74" s="77">
        <v>57</v>
      </c>
      <c r="BL74" s="77">
        <v>58</v>
      </c>
      <c r="BM74" s="77">
        <v>59</v>
      </c>
      <c r="BN74" s="77">
        <v>60</v>
      </c>
      <c r="BO74" s="77">
        <v>61</v>
      </c>
      <c r="BP74" s="77">
        <v>62</v>
      </c>
      <c r="BQ74" s="77">
        <v>63</v>
      </c>
      <c r="BR74" s="77">
        <v>64</v>
      </c>
      <c r="BS74" s="77">
        <v>65</v>
      </c>
      <c r="BT74" s="77">
        <v>66</v>
      </c>
      <c r="BU74" s="77">
        <v>67</v>
      </c>
      <c r="BV74" s="77">
        <v>68</v>
      </c>
      <c r="BW74" s="77">
        <v>69</v>
      </c>
      <c r="BX74" s="77">
        <v>70</v>
      </c>
      <c r="BY74" s="77">
        <v>71</v>
      </c>
      <c r="BZ74" s="77">
        <v>72</v>
      </c>
      <c r="CA74" s="77">
        <v>73</v>
      </c>
      <c r="CB74" s="77">
        <v>74</v>
      </c>
      <c r="CC74" s="77">
        <v>75</v>
      </c>
      <c r="CD74" s="77">
        <v>76</v>
      </c>
      <c r="CE74" s="77">
        <v>77</v>
      </c>
      <c r="CF74" s="77">
        <v>78</v>
      </c>
      <c r="CG74" s="77">
        <v>79</v>
      </c>
      <c r="CH74" s="77">
        <v>80</v>
      </c>
      <c r="CI74" s="77">
        <v>81</v>
      </c>
      <c r="CJ74" s="77">
        <v>82</v>
      </c>
      <c r="CK74" s="77">
        <v>83</v>
      </c>
      <c r="CL74" s="77">
        <v>84</v>
      </c>
      <c r="CM74" s="77">
        <v>85</v>
      </c>
      <c r="CN74" s="77">
        <v>86</v>
      </c>
    </row>
    <row r="75" spans="1:92" s="9" customFormat="1" x14ac:dyDescent="0.95">
      <c r="A75" s="8"/>
      <c r="B75" s="8"/>
      <c r="C75" s="8">
        <v>20</v>
      </c>
      <c r="D75" s="76" t="s">
        <v>23</v>
      </c>
      <c r="E75" s="76"/>
      <c r="F75" s="76"/>
      <c r="G75" s="78">
        <f t="shared" ref="G75:AL75" si="2">IF((AND(G$74&gt;=$E20,$F20&gt;=G$74)),$D20/($F20-$E20+1),0)</f>
        <v>0</v>
      </c>
      <c r="H75" s="78">
        <f t="shared" si="2"/>
        <v>0</v>
      </c>
      <c r="I75" s="78">
        <f t="shared" si="2"/>
        <v>0</v>
      </c>
      <c r="J75" s="78">
        <f t="shared" si="2"/>
        <v>0</v>
      </c>
      <c r="K75" s="78">
        <f t="shared" si="2"/>
        <v>48387.096774193546</v>
      </c>
      <c r="L75" s="78">
        <f t="shared" si="2"/>
        <v>48387.096774193546</v>
      </c>
      <c r="M75" s="78">
        <f t="shared" si="2"/>
        <v>48387.096774193546</v>
      </c>
      <c r="N75" s="78">
        <f t="shared" si="2"/>
        <v>48387.096774193546</v>
      </c>
      <c r="O75" s="78">
        <f t="shared" si="2"/>
        <v>48387.096774193546</v>
      </c>
      <c r="P75" s="78">
        <f t="shared" si="2"/>
        <v>48387.096774193546</v>
      </c>
      <c r="Q75" s="78">
        <f t="shared" si="2"/>
        <v>48387.096774193546</v>
      </c>
      <c r="R75" s="78">
        <f t="shared" si="2"/>
        <v>48387.096774193546</v>
      </c>
      <c r="S75" s="78">
        <f t="shared" si="2"/>
        <v>48387.096774193546</v>
      </c>
      <c r="T75" s="78">
        <f t="shared" si="2"/>
        <v>48387.096774193546</v>
      </c>
      <c r="U75" s="78">
        <f t="shared" si="2"/>
        <v>48387.096774193546</v>
      </c>
      <c r="V75" s="78">
        <f t="shared" si="2"/>
        <v>48387.096774193546</v>
      </c>
      <c r="W75" s="78">
        <f t="shared" si="2"/>
        <v>48387.096774193546</v>
      </c>
      <c r="X75" s="78">
        <f t="shared" si="2"/>
        <v>48387.096774193546</v>
      </c>
      <c r="Y75" s="78">
        <f t="shared" si="2"/>
        <v>48387.096774193546</v>
      </c>
      <c r="Z75" s="78">
        <f t="shared" si="2"/>
        <v>48387.096774193546</v>
      </c>
      <c r="AA75" s="78">
        <f t="shared" si="2"/>
        <v>48387.096774193546</v>
      </c>
      <c r="AB75" s="78">
        <f t="shared" si="2"/>
        <v>48387.096774193546</v>
      </c>
      <c r="AC75" s="78">
        <f t="shared" si="2"/>
        <v>48387.096774193546</v>
      </c>
      <c r="AD75" s="78">
        <f t="shared" si="2"/>
        <v>48387.096774193546</v>
      </c>
      <c r="AE75" s="78">
        <f t="shared" si="2"/>
        <v>48387.096774193546</v>
      </c>
      <c r="AF75" s="78">
        <f t="shared" si="2"/>
        <v>48387.096774193546</v>
      </c>
      <c r="AG75" s="78">
        <f t="shared" si="2"/>
        <v>48387.096774193546</v>
      </c>
      <c r="AH75" s="78">
        <f t="shared" si="2"/>
        <v>48387.096774193546</v>
      </c>
      <c r="AI75" s="78">
        <f t="shared" si="2"/>
        <v>48387.096774193546</v>
      </c>
      <c r="AJ75" s="78">
        <f t="shared" si="2"/>
        <v>48387.096774193546</v>
      </c>
      <c r="AK75" s="78">
        <f t="shared" si="2"/>
        <v>48387.096774193546</v>
      </c>
      <c r="AL75" s="78">
        <f t="shared" si="2"/>
        <v>48387.096774193546</v>
      </c>
      <c r="AM75" s="78">
        <f t="shared" ref="AM75:BR75" si="3">IF((AND(AM$74&gt;=$E20,$F20&gt;=AM$74)),$D20/($F20-$E20+1),0)</f>
        <v>48387.096774193546</v>
      </c>
      <c r="AN75" s="78">
        <f t="shared" si="3"/>
        <v>48387.096774193546</v>
      </c>
      <c r="AO75" s="78">
        <f t="shared" si="3"/>
        <v>48387.096774193546</v>
      </c>
      <c r="AP75" s="78">
        <f t="shared" si="3"/>
        <v>0</v>
      </c>
      <c r="AQ75" s="78">
        <f t="shared" si="3"/>
        <v>0</v>
      </c>
      <c r="AR75" s="78">
        <f t="shared" si="3"/>
        <v>0</v>
      </c>
      <c r="AS75" s="78">
        <f t="shared" si="3"/>
        <v>0</v>
      </c>
      <c r="AT75" s="78">
        <f t="shared" si="3"/>
        <v>0</v>
      </c>
      <c r="AU75" s="78">
        <f t="shared" si="3"/>
        <v>0</v>
      </c>
      <c r="AV75" s="78">
        <f t="shared" si="3"/>
        <v>0</v>
      </c>
      <c r="AW75" s="78">
        <f t="shared" si="3"/>
        <v>0</v>
      </c>
      <c r="AX75" s="78">
        <f t="shared" si="3"/>
        <v>0</v>
      </c>
      <c r="AY75" s="78">
        <f t="shared" si="3"/>
        <v>0</v>
      </c>
      <c r="AZ75" s="78">
        <f t="shared" si="3"/>
        <v>0</v>
      </c>
      <c r="BA75" s="78">
        <f t="shared" si="3"/>
        <v>0</v>
      </c>
      <c r="BB75" s="78">
        <f t="shared" si="3"/>
        <v>0</v>
      </c>
      <c r="BC75" s="78">
        <f t="shared" si="3"/>
        <v>0</v>
      </c>
      <c r="BD75" s="78">
        <f t="shared" si="3"/>
        <v>0</v>
      </c>
      <c r="BE75" s="78">
        <f t="shared" si="3"/>
        <v>0</v>
      </c>
      <c r="BF75" s="78">
        <f t="shared" si="3"/>
        <v>0</v>
      </c>
      <c r="BG75" s="78">
        <f t="shared" si="3"/>
        <v>0</v>
      </c>
      <c r="BH75" s="78">
        <f t="shared" si="3"/>
        <v>0</v>
      </c>
      <c r="BI75" s="78">
        <f t="shared" si="3"/>
        <v>0</v>
      </c>
      <c r="BJ75" s="78">
        <f t="shared" si="3"/>
        <v>0</v>
      </c>
      <c r="BK75" s="78">
        <f t="shared" si="3"/>
        <v>0</v>
      </c>
      <c r="BL75" s="78">
        <f t="shared" si="3"/>
        <v>0</v>
      </c>
      <c r="BM75" s="78">
        <f t="shared" si="3"/>
        <v>0</v>
      </c>
      <c r="BN75" s="78">
        <f t="shared" si="3"/>
        <v>0</v>
      </c>
      <c r="BO75" s="78">
        <f t="shared" si="3"/>
        <v>0</v>
      </c>
      <c r="BP75" s="78">
        <f t="shared" si="3"/>
        <v>0</v>
      </c>
      <c r="BQ75" s="78">
        <f t="shared" si="3"/>
        <v>0</v>
      </c>
      <c r="BR75" s="78">
        <f t="shared" si="3"/>
        <v>0</v>
      </c>
      <c r="BS75" s="78">
        <f t="shared" ref="BS75:CN75" si="4">IF((AND(BS$74&gt;=$E20,$F20&gt;=BS$74)),$D20/($F20-$E20+1),0)</f>
        <v>0</v>
      </c>
      <c r="BT75" s="78">
        <f t="shared" si="4"/>
        <v>0</v>
      </c>
      <c r="BU75" s="78">
        <f t="shared" si="4"/>
        <v>0</v>
      </c>
      <c r="BV75" s="78">
        <f t="shared" si="4"/>
        <v>0</v>
      </c>
      <c r="BW75" s="78">
        <f t="shared" si="4"/>
        <v>0</v>
      </c>
      <c r="BX75" s="78">
        <f t="shared" si="4"/>
        <v>0</v>
      </c>
      <c r="BY75" s="78">
        <f t="shared" si="4"/>
        <v>0</v>
      </c>
      <c r="BZ75" s="78">
        <f t="shared" si="4"/>
        <v>0</v>
      </c>
      <c r="CA75" s="78">
        <f t="shared" si="4"/>
        <v>0</v>
      </c>
      <c r="CB75" s="78">
        <f t="shared" si="4"/>
        <v>0</v>
      </c>
      <c r="CC75" s="78">
        <f t="shared" si="4"/>
        <v>0</v>
      </c>
      <c r="CD75" s="78">
        <f t="shared" si="4"/>
        <v>0</v>
      </c>
      <c r="CE75" s="78">
        <f t="shared" si="4"/>
        <v>0</v>
      </c>
      <c r="CF75" s="78">
        <f t="shared" si="4"/>
        <v>0</v>
      </c>
      <c r="CG75" s="78">
        <f t="shared" si="4"/>
        <v>0</v>
      </c>
      <c r="CH75" s="78">
        <f t="shared" si="4"/>
        <v>0</v>
      </c>
      <c r="CI75" s="78">
        <f t="shared" si="4"/>
        <v>0</v>
      </c>
      <c r="CJ75" s="78">
        <f t="shared" si="4"/>
        <v>0</v>
      </c>
      <c r="CK75" s="78">
        <f t="shared" si="4"/>
        <v>0</v>
      </c>
      <c r="CL75" s="78">
        <f t="shared" si="4"/>
        <v>0</v>
      </c>
      <c r="CM75" s="78">
        <f t="shared" si="4"/>
        <v>0</v>
      </c>
      <c r="CN75" s="78">
        <f t="shared" si="4"/>
        <v>0</v>
      </c>
    </row>
    <row r="76" spans="1:92" x14ac:dyDescent="0.95">
      <c r="C76" s="8">
        <v>21</v>
      </c>
      <c r="D76" s="76" t="s">
        <v>78</v>
      </c>
      <c r="E76" s="76"/>
      <c r="F76" s="76"/>
      <c r="G76" s="78">
        <f t="shared" ref="G76:AL76" si="5">IF((AND(G$74&gt;=$E21,$F21&gt;=G$74)),$D21/($F21-$E21+1),0)</f>
        <v>42857.142857142855</v>
      </c>
      <c r="H76" s="78">
        <f t="shared" si="5"/>
        <v>42857.142857142855</v>
      </c>
      <c r="I76" s="78">
        <f t="shared" si="5"/>
        <v>42857.142857142855</v>
      </c>
      <c r="J76" s="78">
        <f t="shared" si="5"/>
        <v>42857.142857142855</v>
      </c>
      <c r="K76" s="78">
        <f t="shared" si="5"/>
        <v>42857.142857142855</v>
      </c>
      <c r="L76" s="78">
        <f t="shared" si="5"/>
        <v>42857.142857142855</v>
      </c>
      <c r="M76" s="78">
        <f t="shared" si="5"/>
        <v>42857.142857142855</v>
      </c>
      <c r="N76" s="78">
        <f t="shared" si="5"/>
        <v>42857.142857142855</v>
      </c>
      <c r="O76" s="78">
        <f t="shared" si="5"/>
        <v>42857.142857142855</v>
      </c>
      <c r="P76" s="78">
        <f t="shared" si="5"/>
        <v>42857.142857142855</v>
      </c>
      <c r="Q76" s="78">
        <f t="shared" si="5"/>
        <v>42857.142857142855</v>
      </c>
      <c r="R76" s="78">
        <f t="shared" si="5"/>
        <v>42857.142857142855</v>
      </c>
      <c r="S76" s="78">
        <f t="shared" si="5"/>
        <v>42857.142857142855</v>
      </c>
      <c r="T76" s="78">
        <f t="shared" si="5"/>
        <v>42857.142857142855</v>
      </c>
      <c r="U76" s="78">
        <f t="shared" si="5"/>
        <v>0</v>
      </c>
      <c r="V76" s="78">
        <f t="shared" si="5"/>
        <v>0</v>
      </c>
      <c r="W76" s="78">
        <f t="shared" si="5"/>
        <v>0</v>
      </c>
      <c r="X76" s="78">
        <f t="shared" si="5"/>
        <v>0</v>
      </c>
      <c r="Y76" s="78">
        <f t="shared" si="5"/>
        <v>0</v>
      </c>
      <c r="Z76" s="78">
        <f t="shared" si="5"/>
        <v>0</v>
      </c>
      <c r="AA76" s="78">
        <f t="shared" si="5"/>
        <v>0</v>
      </c>
      <c r="AB76" s="78">
        <f t="shared" si="5"/>
        <v>0</v>
      </c>
      <c r="AC76" s="78">
        <f t="shared" si="5"/>
        <v>0</v>
      </c>
      <c r="AD76" s="78">
        <f t="shared" si="5"/>
        <v>0</v>
      </c>
      <c r="AE76" s="78">
        <f t="shared" si="5"/>
        <v>0</v>
      </c>
      <c r="AF76" s="78">
        <f t="shared" si="5"/>
        <v>0</v>
      </c>
      <c r="AG76" s="78">
        <f t="shared" si="5"/>
        <v>0</v>
      </c>
      <c r="AH76" s="78">
        <f t="shared" si="5"/>
        <v>0</v>
      </c>
      <c r="AI76" s="78">
        <f t="shared" si="5"/>
        <v>0</v>
      </c>
      <c r="AJ76" s="78">
        <f t="shared" si="5"/>
        <v>0</v>
      </c>
      <c r="AK76" s="78">
        <f t="shared" si="5"/>
        <v>0</v>
      </c>
      <c r="AL76" s="78">
        <f t="shared" si="5"/>
        <v>0</v>
      </c>
      <c r="AM76" s="78">
        <f t="shared" ref="AM76:BR76" si="6">IF((AND(AM$74&gt;=$E21,$F21&gt;=AM$74)),$D21/($F21-$E21+1),0)</f>
        <v>0</v>
      </c>
      <c r="AN76" s="78">
        <f t="shared" si="6"/>
        <v>0</v>
      </c>
      <c r="AO76" s="78">
        <f t="shared" si="6"/>
        <v>0</v>
      </c>
      <c r="AP76" s="78">
        <f t="shared" si="6"/>
        <v>0</v>
      </c>
      <c r="AQ76" s="78">
        <f t="shared" si="6"/>
        <v>0</v>
      </c>
      <c r="AR76" s="78">
        <f t="shared" si="6"/>
        <v>0</v>
      </c>
      <c r="AS76" s="78">
        <f t="shared" si="6"/>
        <v>0</v>
      </c>
      <c r="AT76" s="78">
        <f t="shared" si="6"/>
        <v>0</v>
      </c>
      <c r="AU76" s="78">
        <f t="shared" si="6"/>
        <v>0</v>
      </c>
      <c r="AV76" s="78">
        <f t="shared" si="6"/>
        <v>0</v>
      </c>
      <c r="AW76" s="78">
        <f t="shared" si="6"/>
        <v>0</v>
      </c>
      <c r="AX76" s="78">
        <f t="shared" si="6"/>
        <v>0</v>
      </c>
      <c r="AY76" s="78">
        <f t="shared" si="6"/>
        <v>0</v>
      </c>
      <c r="AZ76" s="78">
        <f t="shared" si="6"/>
        <v>0</v>
      </c>
      <c r="BA76" s="78">
        <f t="shared" si="6"/>
        <v>0</v>
      </c>
      <c r="BB76" s="78">
        <f t="shared" si="6"/>
        <v>0</v>
      </c>
      <c r="BC76" s="78">
        <f t="shared" si="6"/>
        <v>0</v>
      </c>
      <c r="BD76" s="78">
        <f t="shared" si="6"/>
        <v>0</v>
      </c>
      <c r="BE76" s="78">
        <f t="shared" si="6"/>
        <v>0</v>
      </c>
      <c r="BF76" s="78">
        <f t="shared" si="6"/>
        <v>0</v>
      </c>
      <c r="BG76" s="78">
        <f t="shared" si="6"/>
        <v>0</v>
      </c>
      <c r="BH76" s="78">
        <f t="shared" si="6"/>
        <v>0</v>
      </c>
      <c r="BI76" s="78">
        <f t="shared" si="6"/>
        <v>0</v>
      </c>
      <c r="BJ76" s="78">
        <f t="shared" si="6"/>
        <v>0</v>
      </c>
      <c r="BK76" s="78">
        <f t="shared" si="6"/>
        <v>0</v>
      </c>
      <c r="BL76" s="78">
        <f t="shared" si="6"/>
        <v>0</v>
      </c>
      <c r="BM76" s="78">
        <f t="shared" si="6"/>
        <v>0</v>
      </c>
      <c r="BN76" s="78">
        <f t="shared" si="6"/>
        <v>0</v>
      </c>
      <c r="BO76" s="78">
        <f t="shared" si="6"/>
        <v>0</v>
      </c>
      <c r="BP76" s="78">
        <f t="shared" si="6"/>
        <v>0</v>
      </c>
      <c r="BQ76" s="78">
        <f t="shared" si="6"/>
        <v>0</v>
      </c>
      <c r="BR76" s="78">
        <f t="shared" si="6"/>
        <v>0</v>
      </c>
      <c r="BS76" s="78">
        <f t="shared" ref="BS76:CN76" si="7">IF((AND(BS$74&gt;=$E21,$F21&gt;=BS$74)),$D21/($F21-$E21+1),0)</f>
        <v>0</v>
      </c>
      <c r="BT76" s="78">
        <f t="shared" si="7"/>
        <v>0</v>
      </c>
      <c r="BU76" s="78">
        <f t="shared" si="7"/>
        <v>0</v>
      </c>
      <c r="BV76" s="78">
        <f t="shared" si="7"/>
        <v>0</v>
      </c>
      <c r="BW76" s="78">
        <f t="shared" si="7"/>
        <v>0</v>
      </c>
      <c r="BX76" s="78">
        <f t="shared" si="7"/>
        <v>0</v>
      </c>
      <c r="BY76" s="78">
        <f t="shared" si="7"/>
        <v>0</v>
      </c>
      <c r="BZ76" s="78">
        <f t="shared" si="7"/>
        <v>0</v>
      </c>
      <c r="CA76" s="78">
        <f t="shared" si="7"/>
        <v>0</v>
      </c>
      <c r="CB76" s="78">
        <f t="shared" si="7"/>
        <v>0</v>
      </c>
      <c r="CC76" s="78">
        <f t="shared" si="7"/>
        <v>0</v>
      </c>
      <c r="CD76" s="78">
        <f t="shared" si="7"/>
        <v>0</v>
      </c>
      <c r="CE76" s="78">
        <f t="shared" si="7"/>
        <v>0</v>
      </c>
      <c r="CF76" s="78">
        <f t="shared" si="7"/>
        <v>0</v>
      </c>
      <c r="CG76" s="78">
        <f t="shared" si="7"/>
        <v>0</v>
      </c>
      <c r="CH76" s="78">
        <f t="shared" si="7"/>
        <v>0</v>
      </c>
      <c r="CI76" s="78">
        <f t="shared" si="7"/>
        <v>0</v>
      </c>
      <c r="CJ76" s="78">
        <f t="shared" si="7"/>
        <v>0</v>
      </c>
      <c r="CK76" s="78">
        <f t="shared" si="7"/>
        <v>0</v>
      </c>
      <c r="CL76" s="78">
        <f t="shared" si="7"/>
        <v>0</v>
      </c>
      <c r="CM76" s="78">
        <f t="shared" si="7"/>
        <v>0</v>
      </c>
      <c r="CN76" s="78">
        <f t="shared" si="7"/>
        <v>0</v>
      </c>
    </row>
    <row r="77" spans="1:92" x14ac:dyDescent="0.95">
      <c r="C77" s="8">
        <v>22</v>
      </c>
      <c r="D77" s="75" t="s">
        <v>92</v>
      </c>
      <c r="E77" s="76"/>
      <c r="F77" s="76"/>
      <c r="G77" s="78">
        <f>IF((AND(G$74&gt;=$E22,$F22&gt;=G$74)),$D22/($F22-$E22+1),0)</f>
        <v>0</v>
      </c>
      <c r="H77" s="78">
        <f t="shared" ref="H77:BS77" si="8">IF((AND(H$74&gt;=$E22,$F22&gt;=H$74)),$D22/($F22-$E22+1),0)</f>
        <v>0</v>
      </c>
      <c r="I77" s="78">
        <f t="shared" si="8"/>
        <v>697368.42105263157</v>
      </c>
      <c r="J77" s="78">
        <f t="shared" si="8"/>
        <v>697368.42105263157</v>
      </c>
      <c r="K77" s="78">
        <f t="shared" si="8"/>
        <v>697368.42105263157</v>
      </c>
      <c r="L77" s="78">
        <f t="shared" si="8"/>
        <v>697368.42105263157</v>
      </c>
      <c r="M77" s="78">
        <f t="shared" si="8"/>
        <v>697368.42105263157</v>
      </c>
      <c r="N77" s="78">
        <f t="shared" si="8"/>
        <v>697368.42105263157</v>
      </c>
      <c r="O77" s="78">
        <f t="shared" si="8"/>
        <v>697368.42105263157</v>
      </c>
      <c r="P77" s="78">
        <f t="shared" si="8"/>
        <v>697368.42105263157</v>
      </c>
      <c r="Q77" s="78">
        <f t="shared" si="8"/>
        <v>697368.42105263157</v>
      </c>
      <c r="R77" s="78">
        <f t="shared" si="8"/>
        <v>697368.42105263157</v>
      </c>
      <c r="S77" s="78">
        <f t="shared" si="8"/>
        <v>697368.42105263157</v>
      </c>
      <c r="T77" s="78">
        <f t="shared" si="8"/>
        <v>697368.42105263157</v>
      </c>
      <c r="U77" s="78">
        <f t="shared" si="8"/>
        <v>697368.42105263157</v>
      </c>
      <c r="V77" s="78">
        <f t="shared" si="8"/>
        <v>697368.42105263157</v>
      </c>
      <c r="W77" s="78">
        <f t="shared" si="8"/>
        <v>697368.42105263157</v>
      </c>
      <c r="X77" s="78">
        <f t="shared" si="8"/>
        <v>697368.42105263157</v>
      </c>
      <c r="Y77" s="78">
        <f t="shared" si="8"/>
        <v>697368.42105263157</v>
      </c>
      <c r="Z77" s="78">
        <f t="shared" si="8"/>
        <v>697368.42105263157</v>
      </c>
      <c r="AA77" s="78">
        <f t="shared" si="8"/>
        <v>697368.42105263157</v>
      </c>
      <c r="AB77" s="78">
        <f t="shared" si="8"/>
        <v>697368.42105263157</v>
      </c>
      <c r="AC77" s="78">
        <f t="shared" si="8"/>
        <v>697368.42105263157</v>
      </c>
      <c r="AD77" s="78">
        <f t="shared" si="8"/>
        <v>697368.42105263157</v>
      </c>
      <c r="AE77" s="78">
        <f t="shared" si="8"/>
        <v>0</v>
      </c>
      <c r="AF77" s="78">
        <f t="shared" si="8"/>
        <v>0</v>
      </c>
      <c r="AG77" s="78">
        <f t="shared" si="8"/>
        <v>0</v>
      </c>
      <c r="AH77" s="78">
        <f t="shared" si="8"/>
        <v>0</v>
      </c>
      <c r="AI77" s="78">
        <f t="shared" si="8"/>
        <v>0</v>
      </c>
      <c r="AJ77" s="78">
        <f t="shared" si="8"/>
        <v>0</v>
      </c>
      <c r="AK77" s="78">
        <f t="shared" si="8"/>
        <v>0</v>
      </c>
      <c r="AL77" s="78">
        <f t="shared" si="8"/>
        <v>0</v>
      </c>
      <c r="AM77" s="78">
        <f t="shared" si="8"/>
        <v>0</v>
      </c>
      <c r="AN77" s="78">
        <f t="shared" si="8"/>
        <v>0</v>
      </c>
      <c r="AO77" s="78">
        <f t="shared" si="8"/>
        <v>0</v>
      </c>
      <c r="AP77" s="78">
        <f t="shared" si="8"/>
        <v>0</v>
      </c>
      <c r="AQ77" s="78">
        <f t="shared" si="8"/>
        <v>0</v>
      </c>
      <c r="AR77" s="78">
        <f t="shared" si="8"/>
        <v>0</v>
      </c>
      <c r="AS77" s="78">
        <f t="shared" si="8"/>
        <v>0</v>
      </c>
      <c r="AT77" s="78">
        <f t="shared" si="8"/>
        <v>0</v>
      </c>
      <c r="AU77" s="78">
        <f t="shared" si="8"/>
        <v>0</v>
      </c>
      <c r="AV77" s="78">
        <f t="shared" si="8"/>
        <v>0</v>
      </c>
      <c r="AW77" s="78">
        <f t="shared" si="8"/>
        <v>0</v>
      </c>
      <c r="AX77" s="78">
        <f t="shared" si="8"/>
        <v>0</v>
      </c>
      <c r="AY77" s="78">
        <f t="shared" si="8"/>
        <v>0</v>
      </c>
      <c r="AZ77" s="78">
        <f t="shared" si="8"/>
        <v>0</v>
      </c>
      <c r="BA77" s="78">
        <f t="shared" si="8"/>
        <v>0</v>
      </c>
      <c r="BB77" s="78">
        <f t="shared" si="8"/>
        <v>0</v>
      </c>
      <c r="BC77" s="78">
        <f t="shared" si="8"/>
        <v>0</v>
      </c>
      <c r="BD77" s="78">
        <f t="shared" si="8"/>
        <v>0</v>
      </c>
      <c r="BE77" s="78">
        <f t="shared" si="8"/>
        <v>0</v>
      </c>
      <c r="BF77" s="78">
        <f t="shared" si="8"/>
        <v>0</v>
      </c>
      <c r="BG77" s="78">
        <f t="shared" si="8"/>
        <v>0</v>
      </c>
      <c r="BH77" s="78">
        <f t="shared" si="8"/>
        <v>0</v>
      </c>
      <c r="BI77" s="78">
        <f t="shared" si="8"/>
        <v>0</v>
      </c>
      <c r="BJ77" s="78">
        <f t="shared" si="8"/>
        <v>0</v>
      </c>
      <c r="BK77" s="78">
        <f t="shared" si="8"/>
        <v>0</v>
      </c>
      <c r="BL77" s="78">
        <f t="shared" si="8"/>
        <v>0</v>
      </c>
      <c r="BM77" s="78">
        <f t="shared" si="8"/>
        <v>0</v>
      </c>
      <c r="BN77" s="78">
        <f t="shared" si="8"/>
        <v>0</v>
      </c>
      <c r="BO77" s="78">
        <f t="shared" si="8"/>
        <v>0</v>
      </c>
      <c r="BP77" s="78">
        <f t="shared" si="8"/>
        <v>0</v>
      </c>
      <c r="BQ77" s="78">
        <f t="shared" si="8"/>
        <v>0</v>
      </c>
      <c r="BR77" s="78">
        <f t="shared" si="8"/>
        <v>0</v>
      </c>
      <c r="BS77" s="78">
        <f t="shared" si="8"/>
        <v>0</v>
      </c>
      <c r="BT77" s="78">
        <f t="shared" ref="BT77:CN77" si="9">IF((AND(BT$74&gt;=$E22,$F22&gt;=BT$74)),$D22/($F22-$E22+1),0)</f>
        <v>0</v>
      </c>
      <c r="BU77" s="78">
        <f t="shared" si="9"/>
        <v>0</v>
      </c>
      <c r="BV77" s="78">
        <f t="shared" si="9"/>
        <v>0</v>
      </c>
      <c r="BW77" s="78">
        <f t="shared" si="9"/>
        <v>0</v>
      </c>
      <c r="BX77" s="78">
        <f t="shared" si="9"/>
        <v>0</v>
      </c>
      <c r="BY77" s="78">
        <f t="shared" si="9"/>
        <v>0</v>
      </c>
      <c r="BZ77" s="78">
        <f t="shared" si="9"/>
        <v>0</v>
      </c>
      <c r="CA77" s="78">
        <f t="shared" si="9"/>
        <v>0</v>
      </c>
      <c r="CB77" s="78">
        <f t="shared" si="9"/>
        <v>0</v>
      </c>
      <c r="CC77" s="78">
        <f t="shared" si="9"/>
        <v>0</v>
      </c>
      <c r="CD77" s="78">
        <f t="shared" si="9"/>
        <v>0</v>
      </c>
      <c r="CE77" s="78">
        <f t="shared" si="9"/>
        <v>0</v>
      </c>
      <c r="CF77" s="78">
        <f t="shared" si="9"/>
        <v>0</v>
      </c>
      <c r="CG77" s="78">
        <f t="shared" si="9"/>
        <v>0</v>
      </c>
      <c r="CH77" s="78">
        <f t="shared" si="9"/>
        <v>0</v>
      </c>
      <c r="CI77" s="78">
        <f t="shared" si="9"/>
        <v>0</v>
      </c>
      <c r="CJ77" s="78">
        <f t="shared" si="9"/>
        <v>0</v>
      </c>
      <c r="CK77" s="78">
        <f t="shared" si="9"/>
        <v>0</v>
      </c>
      <c r="CL77" s="78">
        <f t="shared" si="9"/>
        <v>0</v>
      </c>
      <c r="CM77" s="78">
        <f t="shared" si="9"/>
        <v>0</v>
      </c>
      <c r="CN77" s="78">
        <f t="shared" si="9"/>
        <v>0</v>
      </c>
    </row>
    <row r="78" spans="1:92" x14ac:dyDescent="0.95">
      <c r="C78" s="8">
        <v>23</v>
      </c>
      <c r="D78" s="76" t="s">
        <v>24</v>
      </c>
      <c r="E78" s="76"/>
      <c r="F78" s="76"/>
      <c r="G78" s="78">
        <f>IF((AND(G$74&gt;=$E23,$F23&gt;=G$74)),$D23/($F23-$E23+1),0)</f>
        <v>0</v>
      </c>
      <c r="H78" s="78">
        <f t="shared" ref="H78:AM78" si="10">IF((AND(H$74&gt;=$E23,$F23&gt;=H$74)),$D23/($F23-$E23+1),0)</f>
        <v>0</v>
      </c>
      <c r="I78" s="78">
        <f t="shared" si="10"/>
        <v>0</v>
      </c>
      <c r="J78" s="78">
        <f t="shared" si="10"/>
        <v>96774.193548387106</v>
      </c>
      <c r="K78" s="78">
        <f t="shared" si="10"/>
        <v>96774.193548387106</v>
      </c>
      <c r="L78" s="78">
        <f t="shared" si="10"/>
        <v>96774.193548387106</v>
      </c>
      <c r="M78" s="78">
        <f t="shared" si="10"/>
        <v>96774.193548387106</v>
      </c>
      <c r="N78" s="78">
        <f t="shared" si="10"/>
        <v>96774.193548387106</v>
      </c>
      <c r="O78" s="78">
        <f t="shared" si="10"/>
        <v>96774.193548387106</v>
      </c>
      <c r="P78" s="78">
        <f t="shared" si="10"/>
        <v>96774.193548387106</v>
      </c>
      <c r="Q78" s="78">
        <f t="shared" si="10"/>
        <v>96774.193548387106</v>
      </c>
      <c r="R78" s="78">
        <f t="shared" si="10"/>
        <v>96774.193548387106</v>
      </c>
      <c r="S78" s="78">
        <f t="shared" si="10"/>
        <v>96774.193548387106</v>
      </c>
      <c r="T78" s="78">
        <f t="shared" si="10"/>
        <v>96774.193548387106</v>
      </c>
      <c r="U78" s="78">
        <f t="shared" si="10"/>
        <v>96774.193548387106</v>
      </c>
      <c r="V78" s="78">
        <f t="shared" si="10"/>
        <v>0</v>
      </c>
      <c r="W78" s="78">
        <f t="shared" si="10"/>
        <v>0</v>
      </c>
      <c r="X78" s="78">
        <f t="shared" si="10"/>
        <v>0</v>
      </c>
      <c r="Y78" s="78">
        <f t="shared" si="10"/>
        <v>0</v>
      </c>
      <c r="Z78" s="78">
        <f t="shared" si="10"/>
        <v>0</v>
      </c>
      <c r="AA78" s="78">
        <f t="shared" si="10"/>
        <v>0</v>
      </c>
      <c r="AB78" s="78">
        <f t="shared" si="10"/>
        <v>0</v>
      </c>
      <c r="AC78" s="78">
        <f t="shared" si="10"/>
        <v>0</v>
      </c>
      <c r="AD78" s="78">
        <f t="shared" si="10"/>
        <v>0</v>
      </c>
      <c r="AE78" s="78">
        <f t="shared" si="10"/>
        <v>0</v>
      </c>
      <c r="AF78" s="78">
        <f t="shared" si="10"/>
        <v>0</v>
      </c>
      <c r="AG78" s="78">
        <f t="shared" si="10"/>
        <v>0</v>
      </c>
      <c r="AH78" s="78">
        <f t="shared" si="10"/>
        <v>0</v>
      </c>
      <c r="AI78" s="78">
        <f t="shared" si="10"/>
        <v>0</v>
      </c>
      <c r="AJ78" s="78">
        <f t="shared" si="10"/>
        <v>0</v>
      </c>
      <c r="AK78" s="78">
        <f t="shared" si="10"/>
        <v>0</v>
      </c>
      <c r="AL78" s="78">
        <f t="shared" si="10"/>
        <v>0</v>
      </c>
      <c r="AM78" s="78">
        <f t="shared" si="10"/>
        <v>0</v>
      </c>
      <c r="AN78" s="78">
        <f t="shared" ref="AN78:BS78" si="11">IF((AND(AN$74&gt;=$E23,$F23&gt;=AN$74)),$D23/($F23-$E23+1),0)</f>
        <v>0</v>
      </c>
      <c r="AO78" s="78">
        <f t="shared" si="11"/>
        <v>0</v>
      </c>
      <c r="AP78" s="78">
        <f t="shared" si="11"/>
        <v>0</v>
      </c>
      <c r="AQ78" s="78">
        <f t="shared" si="11"/>
        <v>0</v>
      </c>
      <c r="AR78" s="78">
        <f t="shared" si="11"/>
        <v>0</v>
      </c>
      <c r="AS78" s="78">
        <f t="shared" si="11"/>
        <v>0</v>
      </c>
      <c r="AT78" s="78">
        <f t="shared" si="11"/>
        <v>0</v>
      </c>
      <c r="AU78" s="78">
        <f t="shared" si="11"/>
        <v>0</v>
      </c>
      <c r="AV78" s="78">
        <f t="shared" si="11"/>
        <v>0</v>
      </c>
      <c r="AW78" s="78">
        <f t="shared" si="11"/>
        <v>0</v>
      </c>
      <c r="AX78" s="78">
        <f t="shared" si="11"/>
        <v>0</v>
      </c>
      <c r="AY78" s="78">
        <f t="shared" si="11"/>
        <v>0</v>
      </c>
      <c r="AZ78" s="78">
        <f t="shared" si="11"/>
        <v>0</v>
      </c>
      <c r="BA78" s="78">
        <f t="shared" si="11"/>
        <v>0</v>
      </c>
      <c r="BB78" s="78">
        <f t="shared" si="11"/>
        <v>0</v>
      </c>
      <c r="BC78" s="78">
        <f t="shared" si="11"/>
        <v>0</v>
      </c>
      <c r="BD78" s="78">
        <f t="shared" si="11"/>
        <v>0</v>
      </c>
      <c r="BE78" s="78">
        <f t="shared" si="11"/>
        <v>0</v>
      </c>
      <c r="BF78" s="78">
        <f t="shared" si="11"/>
        <v>0</v>
      </c>
      <c r="BG78" s="78">
        <f t="shared" si="11"/>
        <v>0</v>
      </c>
      <c r="BH78" s="78">
        <f t="shared" si="11"/>
        <v>0</v>
      </c>
      <c r="BI78" s="78">
        <f t="shared" si="11"/>
        <v>0</v>
      </c>
      <c r="BJ78" s="78">
        <f t="shared" si="11"/>
        <v>0</v>
      </c>
      <c r="BK78" s="78">
        <f t="shared" si="11"/>
        <v>0</v>
      </c>
      <c r="BL78" s="78">
        <f t="shared" si="11"/>
        <v>0</v>
      </c>
      <c r="BM78" s="78">
        <f t="shared" si="11"/>
        <v>0</v>
      </c>
      <c r="BN78" s="78">
        <f t="shared" si="11"/>
        <v>0</v>
      </c>
      <c r="BO78" s="78">
        <f t="shared" si="11"/>
        <v>0</v>
      </c>
      <c r="BP78" s="78">
        <f t="shared" si="11"/>
        <v>0</v>
      </c>
      <c r="BQ78" s="78">
        <f t="shared" si="11"/>
        <v>0</v>
      </c>
      <c r="BR78" s="78">
        <f t="shared" si="11"/>
        <v>0</v>
      </c>
      <c r="BS78" s="78">
        <f t="shared" si="11"/>
        <v>0</v>
      </c>
      <c r="BT78" s="78">
        <f t="shared" ref="BT78:CN78" si="12">IF((AND(BT$74&gt;=$E23,$F23&gt;=BT$74)),$D23/($F23-$E23+1),0)</f>
        <v>0</v>
      </c>
      <c r="BU78" s="78">
        <f t="shared" si="12"/>
        <v>0</v>
      </c>
      <c r="BV78" s="78">
        <f t="shared" si="12"/>
        <v>0</v>
      </c>
      <c r="BW78" s="78">
        <f t="shared" si="12"/>
        <v>0</v>
      </c>
      <c r="BX78" s="78">
        <f t="shared" si="12"/>
        <v>0</v>
      </c>
      <c r="BY78" s="78">
        <f t="shared" si="12"/>
        <v>0</v>
      </c>
      <c r="BZ78" s="78">
        <f t="shared" si="12"/>
        <v>0</v>
      </c>
      <c r="CA78" s="78">
        <f t="shared" si="12"/>
        <v>0</v>
      </c>
      <c r="CB78" s="78">
        <f t="shared" si="12"/>
        <v>0</v>
      </c>
      <c r="CC78" s="78">
        <f t="shared" si="12"/>
        <v>0</v>
      </c>
      <c r="CD78" s="78">
        <f t="shared" si="12"/>
        <v>0</v>
      </c>
      <c r="CE78" s="78">
        <f t="shared" si="12"/>
        <v>0</v>
      </c>
      <c r="CF78" s="78">
        <f t="shared" si="12"/>
        <v>0</v>
      </c>
      <c r="CG78" s="78">
        <f t="shared" si="12"/>
        <v>0</v>
      </c>
      <c r="CH78" s="78">
        <f t="shared" si="12"/>
        <v>0</v>
      </c>
      <c r="CI78" s="78">
        <f t="shared" si="12"/>
        <v>0</v>
      </c>
      <c r="CJ78" s="78">
        <f t="shared" si="12"/>
        <v>0</v>
      </c>
      <c r="CK78" s="78">
        <f t="shared" si="12"/>
        <v>0</v>
      </c>
      <c r="CL78" s="78">
        <f t="shared" si="12"/>
        <v>0</v>
      </c>
      <c r="CM78" s="78">
        <f t="shared" si="12"/>
        <v>0</v>
      </c>
      <c r="CN78" s="78">
        <f t="shared" si="12"/>
        <v>0</v>
      </c>
    </row>
    <row r="79" spans="1:92" x14ac:dyDescent="0.95">
      <c r="C79" s="8">
        <v>24</v>
      </c>
      <c r="D79" s="76" t="s">
        <v>25</v>
      </c>
      <c r="E79" s="76"/>
      <c r="F79" s="76"/>
      <c r="G79" s="78">
        <f>IF((AND(G$74&gt;=$E24,$F24&gt;=G$74)),$D24/($F24-$E24+1),0)</f>
        <v>0</v>
      </c>
      <c r="H79" s="78">
        <f t="shared" ref="H79:AM79" si="13">IF((AND(H$74&gt;=$E24,$F24&gt;=H$74)),$D24/($F24-$E24+1),0)</f>
        <v>0</v>
      </c>
      <c r="I79" s="78">
        <f t="shared" si="13"/>
        <v>0</v>
      </c>
      <c r="J79" s="78">
        <f t="shared" si="13"/>
        <v>0</v>
      </c>
      <c r="K79" s="78">
        <f t="shared" si="13"/>
        <v>338028.1690140845</v>
      </c>
      <c r="L79" s="78">
        <f t="shared" si="13"/>
        <v>338028.1690140845</v>
      </c>
      <c r="M79" s="78">
        <f t="shared" si="13"/>
        <v>338028.1690140845</v>
      </c>
      <c r="N79" s="78">
        <f t="shared" si="13"/>
        <v>338028.1690140845</v>
      </c>
      <c r="O79" s="78">
        <f t="shared" si="13"/>
        <v>338028.1690140845</v>
      </c>
      <c r="P79" s="78">
        <f t="shared" si="13"/>
        <v>338028.1690140845</v>
      </c>
      <c r="Q79" s="78">
        <f t="shared" si="13"/>
        <v>338028.1690140845</v>
      </c>
      <c r="R79" s="78">
        <f t="shared" si="13"/>
        <v>338028.1690140845</v>
      </c>
      <c r="S79" s="78">
        <f t="shared" si="13"/>
        <v>338028.1690140845</v>
      </c>
      <c r="T79" s="78">
        <f t="shared" si="13"/>
        <v>338028.1690140845</v>
      </c>
      <c r="U79" s="78">
        <f t="shared" si="13"/>
        <v>338028.1690140845</v>
      </c>
      <c r="V79" s="78">
        <f t="shared" si="13"/>
        <v>338028.1690140845</v>
      </c>
      <c r="W79" s="78">
        <f t="shared" si="13"/>
        <v>338028.1690140845</v>
      </c>
      <c r="X79" s="78">
        <f t="shared" si="13"/>
        <v>338028.1690140845</v>
      </c>
      <c r="Y79" s="78">
        <f t="shared" si="13"/>
        <v>0</v>
      </c>
      <c r="Z79" s="78">
        <f t="shared" si="13"/>
        <v>0</v>
      </c>
      <c r="AA79" s="78">
        <f t="shared" si="13"/>
        <v>0</v>
      </c>
      <c r="AB79" s="78">
        <f t="shared" si="13"/>
        <v>0</v>
      </c>
      <c r="AC79" s="78">
        <f t="shared" si="13"/>
        <v>0</v>
      </c>
      <c r="AD79" s="78">
        <f t="shared" si="13"/>
        <v>0</v>
      </c>
      <c r="AE79" s="78">
        <f t="shared" si="13"/>
        <v>0</v>
      </c>
      <c r="AF79" s="78">
        <f t="shared" si="13"/>
        <v>0</v>
      </c>
      <c r="AG79" s="78">
        <f t="shared" si="13"/>
        <v>0</v>
      </c>
      <c r="AH79" s="78">
        <f t="shared" si="13"/>
        <v>0</v>
      </c>
      <c r="AI79" s="78">
        <f t="shared" si="13"/>
        <v>0</v>
      </c>
      <c r="AJ79" s="78">
        <f t="shared" si="13"/>
        <v>0</v>
      </c>
      <c r="AK79" s="78">
        <f t="shared" si="13"/>
        <v>0</v>
      </c>
      <c r="AL79" s="78">
        <f t="shared" si="13"/>
        <v>0</v>
      </c>
      <c r="AM79" s="78">
        <f t="shared" si="13"/>
        <v>0</v>
      </c>
      <c r="AN79" s="78">
        <f t="shared" ref="AN79:BS79" si="14">IF((AND(AN$74&gt;=$E24,$F24&gt;=AN$74)),$D24/($F24-$E24+1),0)</f>
        <v>0</v>
      </c>
      <c r="AO79" s="78">
        <f t="shared" si="14"/>
        <v>0</v>
      </c>
      <c r="AP79" s="78">
        <f t="shared" si="14"/>
        <v>0</v>
      </c>
      <c r="AQ79" s="78">
        <f t="shared" si="14"/>
        <v>0</v>
      </c>
      <c r="AR79" s="78">
        <f t="shared" si="14"/>
        <v>0</v>
      </c>
      <c r="AS79" s="78">
        <f t="shared" si="14"/>
        <v>0</v>
      </c>
      <c r="AT79" s="78">
        <f t="shared" si="14"/>
        <v>0</v>
      </c>
      <c r="AU79" s="78">
        <f t="shared" si="14"/>
        <v>0</v>
      </c>
      <c r="AV79" s="78">
        <f t="shared" si="14"/>
        <v>0</v>
      </c>
      <c r="AW79" s="78">
        <f t="shared" si="14"/>
        <v>0</v>
      </c>
      <c r="AX79" s="78">
        <f t="shared" si="14"/>
        <v>0</v>
      </c>
      <c r="AY79" s="78">
        <f t="shared" si="14"/>
        <v>0</v>
      </c>
      <c r="AZ79" s="78">
        <f t="shared" si="14"/>
        <v>0</v>
      </c>
      <c r="BA79" s="78">
        <f t="shared" si="14"/>
        <v>0</v>
      </c>
      <c r="BB79" s="78">
        <f t="shared" si="14"/>
        <v>0</v>
      </c>
      <c r="BC79" s="78">
        <f t="shared" si="14"/>
        <v>0</v>
      </c>
      <c r="BD79" s="78">
        <f t="shared" si="14"/>
        <v>0</v>
      </c>
      <c r="BE79" s="78">
        <f t="shared" si="14"/>
        <v>0</v>
      </c>
      <c r="BF79" s="78">
        <f t="shared" si="14"/>
        <v>0</v>
      </c>
      <c r="BG79" s="78">
        <f t="shared" si="14"/>
        <v>0</v>
      </c>
      <c r="BH79" s="78">
        <f t="shared" si="14"/>
        <v>0</v>
      </c>
      <c r="BI79" s="78">
        <f t="shared" si="14"/>
        <v>0</v>
      </c>
      <c r="BJ79" s="78">
        <f t="shared" si="14"/>
        <v>0</v>
      </c>
      <c r="BK79" s="78">
        <f t="shared" si="14"/>
        <v>0</v>
      </c>
      <c r="BL79" s="78">
        <f t="shared" si="14"/>
        <v>0</v>
      </c>
      <c r="BM79" s="78">
        <f t="shared" si="14"/>
        <v>0</v>
      </c>
      <c r="BN79" s="78">
        <f t="shared" si="14"/>
        <v>0</v>
      </c>
      <c r="BO79" s="78">
        <f t="shared" si="14"/>
        <v>0</v>
      </c>
      <c r="BP79" s="78">
        <f t="shared" si="14"/>
        <v>0</v>
      </c>
      <c r="BQ79" s="78">
        <f t="shared" si="14"/>
        <v>0</v>
      </c>
      <c r="BR79" s="78">
        <f t="shared" si="14"/>
        <v>0</v>
      </c>
      <c r="BS79" s="78">
        <f t="shared" si="14"/>
        <v>0</v>
      </c>
      <c r="BT79" s="78">
        <f t="shared" ref="BT79:CN79" si="15">IF((AND(BT$74&gt;=$E24,$F24&gt;=BT$74)),$D24/($F24-$E24+1),0)</f>
        <v>0</v>
      </c>
      <c r="BU79" s="78">
        <f t="shared" si="15"/>
        <v>0</v>
      </c>
      <c r="BV79" s="78">
        <f t="shared" si="15"/>
        <v>0</v>
      </c>
      <c r="BW79" s="78">
        <f t="shared" si="15"/>
        <v>0</v>
      </c>
      <c r="BX79" s="78">
        <f t="shared" si="15"/>
        <v>0</v>
      </c>
      <c r="BY79" s="78">
        <f t="shared" si="15"/>
        <v>0</v>
      </c>
      <c r="BZ79" s="78">
        <f t="shared" si="15"/>
        <v>0</v>
      </c>
      <c r="CA79" s="78">
        <f t="shared" si="15"/>
        <v>0</v>
      </c>
      <c r="CB79" s="78">
        <f t="shared" si="15"/>
        <v>0</v>
      </c>
      <c r="CC79" s="78">
        <f t="shared" si="15"/>
        <v>0</v>
      </c>
      <c r="CD79" s="78">
        <f t="shared" si="15"/>
        <v>0</v>
      </c>
      <c r="CE79" s="78">
        <f t="shared" si="15"/>
        <v>0</v>
      </c>
      <c r="CF79" s="78">
        <f t="shared" si="15"/>
        <v>0</v>
      </c>
      <c r="CG79" s="78">
        <f t="shared" si="15"/>
        <v>0</v>
      </c>
      <c r="CH79" s="78">
        <f t="shared" si="15"/>
        <v>0</v>
      </c>
      <c r="CI79" s="78">
        <f t="shared" si="15"/>
        <v>0</v>
      </c>
      <c r="CJ79" s="78">
        <f t="shared" si="15"/>
        <v>0</v>
      </c>
      <c r="CK79" s="78">
        <f t="shared" si="15"/>
        <v>0</v>
      </c>
      <c r="CL79" s="78">
        <f t="shared" si="15"/>
        <v>0</v>
      </c>
      <c r="CM79" s="78">
        <f t="shared" si="15"/>
        <v>0</v>
      </c>
      <c r="CN79" s="78">
        <f t="shared" si="15"/>
        <v>0</v>
      </c>
    </row>
    <row r="80" spans="1:92" x14ac:dyDescent="0.95">
      <c r="C80" s="8">
        <v>25</v>
      </c>
      <c r="D80" s="76" t="s">
        <v>26</v>
      </c>
      <c r="E80" s="76"/>
      <c r="F80" s="76"/>
      <c r="G80" s="78">
        <f>IF((AND(G$74&gt;=$E25,$F25&gt;=G$74)),$D25/($F25-$E25+1),0)</f>
        <v>0</v>
      </c>
      <c r="H80" s="78">
        <f t="shared" ref="H80:AM80" si="16">IF((AND(H$74&gt;=$E25,$F25&gt;=H$74)),$D25/($F25-$E25+1),0)</f>
        <v>0</v>
      </c>
      <c r="I80" s="78">
        <f t="shared" si="16"/>
        <v>0</v>
      </c>
      <c r="J80" s="78">
        <f t="shared" si="16"/>
        <v>0</v>
      </c>
      <c r="K80" s="78">
        <f t="shared" si="16"/>
        <v>0</v>
      </c>
      <c r="L80" s="78">
        <f t="shared" si="16"/>
        <v>0</v>
      </c>
      <c r="M80" s="78">
        <f t="shared" si="16"/>
        <v>0</v>
      </c>
      <c r="N80" s="78">
        <f t="shared" si="16"/>
        <v>0</v>
      </c>
      <c r="O80" s="78">
        <f t="shared" si="16"/>
        <v>0</v>
      </c>
      <c r="P80" s="78">
        <f t="shared" si="16"/>
        <v>0</v>
      </c>
      <c r="Q80" s="78">
        <f t="shared" si="16"/>
        <v>0</v>
      </c>
      <c r="R80" s="78">
        <f t="shared" si="16"/>
        <v>0</v>
      </c>
      <c r="S80" s="78">
        <f t="shared" si="16"/>
        <v>10372.340425531916</v>
      </c>
      <c r="T80" s="78">
        <f t="shared" si="16"/>
        <v>10372.340425531916</v>
      </c>
      <c r="U80" s="78">
        <f t="shared" si="16"/>
        <v>10372.340425531916</v>
      </c>
      <c r="V80" s="78">
        <f t="shared" si="16"/>
        <v>10372.340425531916</v>
      </c>
      <c r="W80" s="78">
        <f t="shared" si="16"/>
        <v>10372.340425531916</v>
      </c>
      <c r="X80" s="78">
        <f t="shared" si="16"/>
        <v>10372.340425531916</v>
      </c>
      <c r="Y80" s="78">
        <f t="shared" si="16"/>
        <v>10372.340425531916</v>
      </c>
      <c r="Z80" s="78">
        <f t="shared" si="16"/>
        <v>10372.340425531916</v>
      </c>
      <c r="AA80" s="78">
        <f t="shared" si="16"/>
        <v>10372.340425531916</v>
      </c>
      <c r="AB80" s="78">
        <f t="shared" si="16"/>
        <v>10372.340425531916</v>
      </c>
      <c r="AC80" s="78">
        <f t="shared" si="16"/>
        <v>10372.340425531916</v>
      </c>
      <c r="AD80" s="78">
        <f t="shared" si="16"/>
        <v>10372.340425531916</v>
      </c>
      <c r="AE80" s="78">
        <f t="shared" si="16"/>
        <v>10372.340425531916</v>
      </c>
      <c r="AF80" s="78">
        <f t="shared" si="16"/>
        <v>10372.340425531916</v>
      </c>
      <c r="AG80" s="78">
        <f t="shared" si="16"/>
        <v>10372.340425531916</v>
      </c>
      <c r="AH80" s="78">
        <f t="shared" si="16"/>
        <v>10372.340425531916</v>
      </c>
      <c r="AI80" s="78">
        <f t="shared" si="16"/>
        <v>10372.340425531916</v>
      </c>
      <c r="AJ80" s="78">
        <f t="shared" si="16"/>
        <v>10372.340425531916</v>
      </c>
      <c r="AK80" s="78">
        <f t="shared" si="16"/>
        <v>0</v>
      </c>
      <c r="AL80" s="78">
        <f t="shared" si="16"/>
        <v>0</v>
      </c>
      <c r="AM80" s="78">
        <f t="shared" si="16"/>
        <v>0</v>
      </c>
      <c r="AN80" s="78">
        <f t="shared" ref="AN80:BS80" si="17">IF((AND(AN$74&gt;=$E25,$F25&gt;=AN$74)),$D25/($F25-$E25+1),0)</f>
        <v>0</v>
      </c>
      <c r="AO80" s="78">
        <f t="shared" si="17"/>
        <v>0</v>
      </c>
      <c r="AP80" s="78">
        <f t="shared" si="17"/>
        <v>0</v>
      </c>
      <c r="AQ80" s="78">
        <f t="shared" si="17"/>
        <v>0</v>
      </c>
      <c r="AR80" s="78">
        <f t="shared" si="17"/>
        <v>0</v>
      </c>
      <c r="AS80" s="78">
        <f t="shared" si="17"/>
        <v>0</v>
      </c>
      <c r="AT80" s="78">
        <f t="shared" si="17"/>
        <v>0</v>
      </c>
      <c r="AU80" s="78">
        <f t="shared" si="17"/>
        <v>0</v>
      </c>
      <c r="AV80" s="78">
        <f t="shared" si="17"/>
        <v>0</v>
      </c>
      <c r="AW80" s="78">
        <f t="shared" si="17"/>
        <v>0</v>
      </c>
      <c r="AX80" s="78">
        <f t="shared" si="17"/>
        <v>0</v>
      </c>
      <c r="AY80" s="78">
        <f t="shared" si="17"/>
        <v>0</v>
      </c>
      <c r="AZ80" s="78">
        <f t="shared" si="17"/>
        <v>0</v>
      </c>
      <c r="BA80" s="78">
        <f t="shared" si="17"/>
        <v>0</v>
      </c>
      <c r="BB80" s="78">
        <f t="shared" si="17"/>
        <v>0</v>
      </c>
      <c r="BC80" s="78">
        <f t="shared" si="17"/>
        <v>0</v>
      </c>
      <c r="BD80" s="78">
        <f t="shared" si="17"/>
        <v>0</v>
      </c>
      <c r="BE80" s="78">
        <f t="shared" si="17"/>
        <v>0</v>
      </c>
      <c r="BF80" s="78">
        <f t="shared" si="17"/>
        <v>0</v>
      </c>
      <c r="BG80" s="78">
        <f t="shared" si="17"/>
        <v>0</v>
      </c>
      <c r="BH80" s="78">
        <f t="shared" si="17"/>
        <v>0</v>
      </c>
      <c r="BI80" s="78">
        <f t="shared" si="17"/>
        <v>0</v>
      </c>
      <c r="BJ80" s="78">
        <f t="shared" si="17"/>
        <v>0</v>
      </c>
      <c r="BK80" s="78">
        <f t="shared" si="17"/>
        <v>0</v>
      </c>
      <c r="BL80" s="78">
        <f t="shared" si="17"/>
        <v>0</v>
      </c>
      <c r="BM80" s="78">
        <f t="shared" si="17"/>
        <v>0</v>
      </c>
      <c r="BN80" s="78">
        <f t="shared" si="17"/>
        <v>0</v>
      </c>
      <c r="BO80" s="78">
        <f t="shared" si="17"/>
        <v>0</v>
      </c>
      <c r="BP80" s="78">
        <f t="shared" si="17"/>
        <v>0</v>
      </c>
      <c r="BQ80" s="78">
        <f t="shared" si="17"/>
        <v>0</v>
      </c>
      <c r="BR80" s="78">
        <f t="shared" si="17"/>
        <v>0</v>
      </c>
      <c r="BS80" s="78">
        <f t="shared" si="17"/>
        <v>0</v>
      </c>
      <c r="BT80" s="78">
        <f t="shared" ref="BT80:CN80" si="18">IF((AND(BT$74&gt;=$E25,$F25&gt;=BT$74)),$D25/($F25-$E25+1),0)</f>
        <v>0</v>
      </c>
      <c r="BU80" s="78">
        <f t="shared" si="18"/>
        <v>0</v>
      </c>
      <c r="BV80" s="78">
        <f t="shared" si="18"/>
        <v>0</v>
      </c>
      <c r="BW80" s="78">
        <f t="shared" si="18"/>
        <v>0</v>
      </c>
      <c r="BX80" s="78">
        <f t="shared" si="18"/>
        <v>0</v>
      </c>
      <c r="BY80" s="78">
        <f t="shared" si="18"/>
        <v>0</v>
      </c>
      <c r="BZ80" s="78">
        <f t="shared" si="18"/>
        <v>0</v>
      </c>
      <c r="CA80" s="78">
        <f t="shared" si="18"/>
        <v>0</v>
      </c>
      <c r="CB80" s="78">
        <f t="shared" si="18"/>
        <v>0</v>
      </c>
      <c r="CC80" s="78">
        <f t="shared" si="18"/>
        <v>0</v>
      </c>
      <c r="CD80" s="78">
        <f t="shared" si="18"/>
        <v>0</v>
      </c>
      <c r="CE80" s="78">
        <f t="shared" si="18"/>
        <v>0</v>
      </c>
      <c r="CF80" s="78">
        <f t="shared" si="18"/>
        <v>0</v>
      </c>
      <c r="CG80" s="78">
        <f t="shared" si="18"/>
        <v>0</v>
      </c>
      <c r="CH80" s="78">
        <f t="shared" si="18"/>
        <v>0</v>
      </c>
      <c r="CI80" s="78">
        <f t="shared" si="18"/>
        <v>0</v>
      </c>
      <c r="CJ80" s="78">
        <f t="shared" si="18"/>
        <v>0</v>
      </c>
      <c r="CK80" s="78">
        <f t="shared" si="18"/>
        <v>0</v>
      </c>
      <c r="CL80" s="78">
        <f t="shared" si="18"/>
        <v>0</v>
      </c>
      <c r="CM80" s="78">
        <f t="shared" si="18"/>
        <v>0</v>
      </c>
      <c r="CN80" s="78">
        <f t="shared" si="18"/>
        <v>0</v>
      </c>
    </row>
    <row r="81" spans="1:92" x14ac:dyDescent="0.95">
      <c r="C81" s="8">
        <v>26</v>
      </c>
      <c r="D81" s="76" t="s">
        <v>27</v>
      </c>
      <c r="E81" s="76"/>
      <c r="F81" s="76"/>
      <c r="G81" s="78">
        <f>IF((AND(G$74&gt;=$E26,$F26&gt;=G$74)),$D26/($F26-$E26+1),0)</f>
        <v>0</v>
      </c>
      <c r="H81" s="78">
        <f t="shared" ref="H81:AM81" si="19">IF((AND(H$74&gt;=$E26,$F26&gt;=H$74)),$D26/($F26-$E26+1),0)</f>
        <v>0</v>
      </c>
      <c r="I81" s="78">
        <f t="shared" si="19"/>
        <v>0</v>
      </c>
      <c r="J81" s="78">
        <f t="shared" si="19"/>
        <v>0</v>
      </c>
      <c r="K81" s="78">
        <f t="shared" si="19"/>
        <v>0</v>
      </c>
      <c r="L81" s="78">
        <f t="shared" si="19"/>
        <v>0</v>
      </c>
      <c r="M81" s="78">
        <f t="shared" si="19"/>
        <v>0</v>
      </c>
      <c r="N81" s="78">
        <f t="shared" si="19"/>
        <v>0</v>
      </c>
      <c r="O81" s="78">
        <f t="shared" si="19"/>
        <v>0</v>
      </c>
      <c r="P81" s="78">
        <f t="shared" si="19"/>
        <v>68807.339449541294</v>
      </c>
      <c r="Q81" s="78">
        <f t="shared" si="19"/>
        <v>68807.339449541294</v>
      </c>
      <c r="R81" s="78">
        <f t="shared" si="19"/>
        <v>68807.339449541294</v>
      </c>
      <c r="S81" s="78">
        <f t="shared" si="19"/>
        <v>68807.339449541294</v>
      </c>
      <c r="T81" s="78">
        <f t="shared" si="19"/>
        <v>68807.339449541294</v>
      </c>
      <c r="U81" s="78">
        <f t="shared" si="19"/>
        <v>68807.339449541294</v>
      </c>
      <c r="V81" s="78">
        <f t="shared" si="19"/>
        <v>68807.339449541294</v>
      </c>
      <c r="W81" s="78">
        <f t="shared" si="19"/>
        <v>68807.339449541294</v>
      </c>
      <c r="X81" s="78">
        <f t="shared" si="19"/>
        <v>68807.339449541294</v>
      </c>
      <c r="Y81" s="78">
        <f t="shared" si="19"/>
        <v>68807.339449541294</v>
      </c>
      <c r="Z81" s="78">
        <f t="shared" si="19"/>
        <v>68807.339449541294</v>
      </c>
      <c r="AA81" s="78">
        <f t="shared" si="19"/>
        <v>68807.339449541294</v>
      </c>
      <c r="AB81" s="78">
        <f t="shared" si="19"/>
        <v>68807.339449541294</v>
      </c>
      <c r="AC81" s="78">
        <f t="shared" si="19"/>
        <v>68807.339449541294</v>
      </c>
      <c r="AD81" s="78">
        <f t="shared" si="19"/>
        <v>68807.339449541294</v>
      </c>
      <c r="AE81" s="78">
        <f t="shared" si="19"/>
        <v>68807.339449541294</v>
      </c>
      <c r="AF81" s="78">
        <f t="shared" si="19"/>
        <v>68807.339449541294</v>
      </c>
      <c r="AG81" s="78">
        <f t="shared" si="19"/>
        <v>68807.339449541294</v>
      </c>
      <c r="AH81" s="78">
        <f t="shared" si="19"/>
        <v>68807.339449541294</v>
      </c>
      <c r="AI81" s="78">
        <f t="shared" si="19"/>
        <v>68807.339449541294</v>
      </c>
      <c r="AJ81" s="78">
        <f t="shared" si="19"/>
        <v>68807.339449541294</v>
      </c>
      <c r="AK81" s="78">
        <f t="shared" si="19"/>
        <v>0</v>
      </c>
      <c r="AL81" s="78">
        <f t="shared" si="19"/>
        <v>0</v>
      </c>
      <c r="AM81" s="78">
        <f t="shared" si="19"/>
        <v>0</v>
      </c>
      <c r="AN81" s="78">
        <f t="shared" ref="AN81:BS81" si="20">IF((AND(AN$74&gt;=$E26,$F26&gt;=AN$74)),$D26/($F26-$E26+1),0)</f>
        <v>0</v>
      </c>
      <c r="AO81" s="78">
        <f t="shared" si="20"/>
        <v>0</v>
      </c>
      <c r="AP81" s="78">
        <f t="shared" si="20"/>
        <v>0</v>
      </c>
      <c r="AQ81" s="78">
        <f t="shared" si="20"/>
        <v>0</v>
      </c>
      <c r="AR81" s="78">
        <f t="shared" si="20"/>
        <v>0</v>
      </c>
      <c r="AS81" s="78">
        <f t="shared" si="20"/>
        <v>0</v>
      </c>
      <c r="AT81" s="78">
        <f t="shared" si="20"/>
        <v>0</v>
      </c>
      <c r="AU81" s="78">
        <f t="shared" si="20"/>
        <v>0</v>
      </c>
      <c r="AV81" s="78">
        <f t="shared" si="20"/>
        <v>0</v>
      </c>
      <c r="AW81" s="78">
        <f t="shared" si="20"/>
        <v>0</v>
      </c>
      <c r="AX81" s="78">
        <f t="shared" si="20"/>
        <v>0</v>
      </c>
      <c r="AY81" s="78">
        <f t="shared" si="20"/>
        <v>0</v>
      </c>
      <c r="AZ81" s="78">
        <f t="shared" si="20"/>
        <v>0</v>
      </c>
      <c r="BA81" s="78">
        <f t="shared" si="20"/>
        <v>0</v>
      </c>
      <c r="BB81" s="78">
        <f t="shared" si="20"/>
        <v>0</v>
      </c>
      <c r="BC81" s="78">
        <f t="shared" si="20"/>
        <v>0</v>
      </c>
      <c r="BD81" s="78">
        <f t="shared" si="20"/>
        <v>0</v>
      </c>
      <c r="BE81" s="78">
        <f t="shared" si="20"/>
        <v>0</v>
      </c>
      <c r="BF81" s="78">
        <f t="shared" si="20"/>
        <v>0</v>
      </c>
      <c r="BG81" s="78">
        <f t="shared" si="20"/>
        <v>0</v>
      </c>
      <c r="BH81" s="78">
        <f t="shared" si="20"/>
        <v>0</v>
      </c>
      <c r="BI81" s="78">
        <f t="shared" si="20"/>
        <v>0</v>
      </c>
      <c r="BJ81" s="78">
        <f t="shared" si="20"/>
        <v>0</v>
      </c>
      <c r="BK81" s="78">
        <f t="shared" si="20"/>
        <v>0</v>
      </c>
      <c r="BL81" s="78">
        <f t="shared" si="20"/>
        <v>0</v>
      </c>
      <c r="BM81" s="78">
        <f t="shared" si="20"/>
        <v>0</v>
      </c>
      <c r="BN81" s="78">
        <f t="shared" si="20"/>
        <v>0</v>
      </c>
      <c r="BO81" s="78">
        <f t="shared" si="20"/>
        <v>0</v>
      </c>
      <c r="BP81" s="78">
        <f t="shared" si="20"/>
        <v>0</v>
      </c>
      <c r="BQ81" s="78">
        <f t="shared" si="20"/>
        <v>0</v>
      </c>
      <c r="BR81" s="78">
        <f t="shared" si="20"/>
        <v>0</v>
      </c>
      <c r="BS81" s="78">
        <f t="shared" si="20"/>
        <v>0</v>
      </c>
      <c r="BT81" s="78">
        <f t="shared" ref="BT81:CN81" si="21">IF((AND(BT$74&gt;=$E26,$F26&gt;=BT$74)),$D26/($F26-$E26+1),0)</f>
        <v>0</v>
      </c>
      <c r="BU81" s="78">
        <f t="shared" si="21"/>
        <v>0</v>
      </c>
      <c r="BV81" s="78">
        <f t="shared" si="21"/>
        <v>0</v>
      </c>
      <c r="BW81" s="78">
        <f t="shared" si="21"/>
        <v>0</v>
      </c>
      <c r="BX81" s="78">
        <f t="shared" si="21"/>
        <v>0</v>
      </c>
      <c r="BY81" s="78">
        <f t="shared" si="21"/>
        <v>0</v>
      </c>
      <c r="BZ81" s="78">
        <f t="shared" si="21"/>
        <v>0</v>
      </c>
      <c r="CA81" s="78">
        <f t="shared" si="21"/>
        <v>0</v>
      </c>
      <c r="CB81" s="78">
        <f t="shared" si="21"/>
        <v>0</v>
      </c>
      <c r="CC81" s="78">
        <f t="shared" si="21"/>
        <v>0</v>
      </c>
      <c r="CD81" s="78">
        <f t="shared" si="21"/>
        <v>0</v>
      </c>
      <c r="CE81" s="78">
        <f t="shared" si="21"/>
        <v>0</v>
      </c>
      <c r="CF81" s="78">
        <f t="shared" si="21"/>
        <v>0</v>
      </c>
      <c r="CG81" s="78">
        <f t="shared" si="21"/>
        <v>0</v>
      </c>
      <c r="CH81" s="78">
        <f t="shared" si="21"/>
        <v>0</v>
      </c>
      <c r="CI81" s="78">
        <f t="shared" si="21"/>
        <v>0</v>
      </c>
      <c r="CJ81" s="78">
        <f t="shared" si="21"/>
        <v>0</v>
      </c>
      <c r="CK81" s="78">
        <f t="shared" si="21"/>
        <v>0</v>
      </c>
      <c r="CL81" s="78">
        <f t="shared" si="21"/>
        <v>0</v>
      </c>
      <c r="CM81" s="78">
        <f t="shared" si="21"/>
        <v>0</v>
      </c>
      <c r="CN81" s="78">
        <f t="shared" si="21"/>
        <v>0</v>
      </c>
    </row>
    <row r="82" spans="1:92" x14ac:dyDescent="0.95">
      <c r="C82" s="8">
        <v>29</v>
      </c>
      <c r="D82" s="76" t="s">
        <v>30</v>
      </c>
      <c r="E82" s="76"/>
      <c r="F82" s="76"/>
      <c r="G82" s="78">
        <f t="shared" ref="G82:AL82" si="22">IF((AND(G$74&gt;=$E29,$F29&gt;=G$74)),$D29/($F29-$E29+1),0)</f>
        <v>0</v>
      </c>
      <c r="H82" s="78">
        <f t="shared" si="22"/>
        <v>0</v>
      </c>
      <c r="I82" s="78">
        <f t="shared" si="22"/>
        <v>0</v>
      </c>
      <c r="J82" s="78">
        <f t="shared" si="22"/>
        <v>0</v>
      </c>
      <c r="K82" s="78">
        <f t="shared" si="22"/>
        <v>0</v>
      </c>
      <c r="L82" s="78">
        <f t="shared" si="22"/>
        <v>0</v>
      </c>
      <c r="M82" s="78">
        <f t="shared" si="22"/>
        <v>0</v>
      </c>
      <c r="N82" s="78">
        <f t="shared" si="22"/>
        <v>0</v>
      </c>
      <c r="O82" s="78">
        <f t="shared" si="22"/>
        <v>0</v>
      </c>
      <c r="P82" s="78">
        <f t="shared" si="22"/>
        <v>50458.715596330279</v>
      </c>
      <c r="Q82" s="78">
        <f t="shared" si="22"/>
        <v>50458.715596330279</v>
      </c>
      <c r="R82" s="78">
        <f t="shared" si="22"/>
        <v>50458.715596330279</v>
      </c>
      <c r="S82" s="78">
        <f t="shared" si="22"/>
        <v>50458.715596330279</v>
      </c>
      <c r="T82" s="78">
        <f t="shared" si="22"/>
        <v>50458.715596330279</v>
      </c>
      <c r="U82" s="78">
        <f t="shared" si="22"/>
        <v>50458.715596330279</v>
      </c>
      <c r="V82" s="78">
        <f t="shared" si="22"/>
        <v>50458.715596330279</v>
      </c>
      <c r="W82" s="78">
        <f t="shared" si="22"/>
        <v>50458.715596330279</v>
      </c>
      <c r="X82" s="78">
        <f t="shared" si="22"/>
        <v>50458.715596330279</v>
      </c>
      <c r="Y82" s="78">
        <f t="shared" si="22"/>
        <v>50458.715596330279</v>
      </c>
      <c r="Z82" s="78">
        <f t="shared" si="22"/>
        <v>50458.715596330279</v>
      </c>
      <c r="AA82" s="78">
        <f t="shared" si="22"/>
        <v>50458.715596330279</v>
      </c>
      <c r="AB82" s="78">
        <f t="shared" si="22"/>
        <v>50458.715596330279</v>
      </c>
      <c r="AC82" s="78">
        <f t="shared" si="22"/>
        <v>50458.715596330279</v>
      </c>
      <c r="AD82" s="78">
        <f t="shared" si="22"/>
        <v>50458.715596330279</v>
      </c>
      <c r="AE82" s="78">
        <f t="shared" si="22"/>
        <v>50458.715596330279</v>
      </c>
      <c r="AF82" s="78">
        <f t="shared" si="22"/>
        <v>50458.715596330279</v>
      </c>
      <c r="AG82" s="78">
        <f t="shared" si="22"/>
        <v>50458.715596330279</v>
      </c>
      <c r="AH82" s="78">
        <f t="shared" si="22"/>
        <v>50458.715596330279</v>
      </c>
      <c r="AI82" s="78">
        <f t="shared" si="22"/>
        <v>50458.715596330279</v>
      </c>
      <c r="AJ82" s="78">
        <f t="shared" si="22"/>
        <v>50458.715596330279</v>
      </c>
      <c r="AK82" s="78">
        <f t="shared" si="22"/>
        <v>0</v>
      </c>
      <c r="AL82" s="78">
        <f t="shared" si="22"/>
        <v>0</v>
      </c>
      <c r="AM82" s="78">
        <f t="shared" ref="AM82:BR82" si="23">IF((AND(AM$74&gt;=$E29,$F29&gt;=AM$74)),$D29/($F29-$E29+1),0)</f>
        <v>0</v>
      </c>
      <c r="AN82" s="78">
        <f t="shared" si="23"/>
        <v>0</v>
      </c>
      <c r="AO82" s="78">
        <f t="shared" si="23"/>
        <v>0</v>
      </c>
      <c r="AP82" s="78">
        <f t="shared" si="23"/>
        <v>0</v>
      </c>
      <c r="AQ82" s="78">
        <f t="shared" si="23"/>
        <v>0</v>
      </c>
      <c r="AR82" s="78">
        <f t="shared" si="23"/>
        <v>0</v>
      </c>
      <c r="AS82" s="78">
        <f t="shared" si="23"/>
        <v>0</v>
      </c>
      <c r="AT82" s="78">
        <f t="shared" si="23"/>
        <v>0</v>
      </c>
      <c r="AU82" s="78">
        <f t="shared" si="23"/>
        <v>0</v>
      </c>
      <c r="AV82" s="78">
        <f t="shared" si="23"/>
        <v>0</v>
      </c>
      <c r="AW82" s="78">
        <f t="shared" si="23"/>
        <v>0</v>
      </c>
      <c r="AX82" s="78">
        <f t="shared" si="23"/>
        <v>0</v>
      </c>
      <c r="AY82" s="78">
        <f t="shared" si="23"/>
        <v>0</v>
      </c>
      <c r="AZ82" s="78">
        <f t="shared" si="23"/>
        <v>0</v>
      </c>
      <c r="BA82" s="78">
        <f t="shared" si="23"/>
        <v>0</v>
      </c>
      <c r="BB82" s="78">
        <f t="shared" si="23"/>
        <v>0</v>
      </c>
      <c r="BC82" s="78">
        <f t="shared" si="23"/>
        <v>0</v>
      </c>
      <c r="BD82" s="78">
        <f t="shared" si="23"/>
        <v>0</v>
      </c>
      <c r="BE82" s="78">
        <f t="shared" si="23"/>
        <v>0</v>
      </c>
      <c r="BF82" s="78">
        <f t="shared" si="23"/>
        <v>0</v>
      </c>
      <c r="BG82" s="78">
        <f t="shared" si="23"/>
        <v>0</v>
      </c>
      <c r="BH82" s="78">
        <f t="shared" si="23"/>
        <v>0</v>
      </c>
      <c r="BI82" s="78">
        <f t="shared" si="23"/>
        <v>0</v>
      </c>
      <c r="BJ82" s="78">
        <f t="shared" si="23"/>
        <v>0</v>
      </c>
      <c r="BK82" s="78">
        <f t="shared" si="23"/>
        <v>0</v>
      </c>
      <c r="BL82" s="78">
        <f t="shared" si="23"/>
        <v>0</v>
      </c>
      <c r="BM82" s="78">
        <f t="shared" si="23"/>
        <v>0</v>
      </c>
      <c r="BN82" s="78">
        <f t="shared" si="23"/>
        <v>0</v>
      </c>
      <c r="BO82" s="78">
        <f t="shared" si="23"/>
        <v>0</v>
      </c>
      <c r="BP82" s="78">
        <f t="shared" si="23"/>
        <v>0</v>
      </c>
      <c r="BQ82" s="78">
        <f t="shared" si="23"/>
        <v>0</v>
      </c>
      <c r="BR82" s="78">
        <f t="shared" si="23"/>
        <v>0</v>
      </c>
      <c r="BS82" s="78">
        <f t="shared" ref="BS82:CN82" si="24">IF((AND(BS$74&gt;=$E29,$F29&gt;=BS$74)),$D29/($F29-$E29+1),0)</f>
        <v>0</v>
      </c>
      <c r="BT82" s="78">
        <f t="shared" si="24"/>
        <v>0</v>
      </c>
      <c r="BU82" s="78">
        <f t="shared" si="24"/>
        <v>0</v>
      </c>
      <c r="BV82" s="78">
        <f t="shared" si="24"/>
        <v>0</v>
      </c>
      <c r="BW82" s="78">
        <f t="shared" si="24"/>
        <v>0</v>
      </c>
      <c r="BX82" s="78">
        <f t="shared" si="24"/>
        <v>0</v>
      </c>
      <c r="BY82" s="78">
        <f t="shared" si="24"/>
        <v>0</v>
      </c>
      <c r="BZ82" s="78">
        <f t="shared" si="24"/>
        <v>0</v>
      </c>
      <c r="CA82" s="78">
        <f t="shared" si="24"/>
        <v>0</v>
      </c>
      <c r="CB82" s="78">
        <f t="shared" si="24"/>
        <v>0</v>
      </c>
      <c r="CC82" s="78">
        <f t="shared" si="24"/>
        <v>0</v>
      </c>
      <c r="CD82" s="78">
        <f t="shared" si="24"/>
        <v>0</v>
      </c>
      <c r="CE82" s="78">
        <f t="shared" si="24"/>
        <v>0</v>
      </c>
      <c r="CF82" s="78">
        <f t="shared" si="24"/>
        <v>0</v>
      </c>
      <c r="CG82" s="78">
        <f t="shared" si="24"/>
        <v>0</v>
      </c>
      <c r="CH82" s="78">
        <f t="shared" si="24"/>
        <v>0</v>
      </c>
      <c r="CI82" s="78">
        <f t="shared" si="24"/>
        <v>0</v>
      </c>
      <c r="CJ82" s="78">
        <f t="shared" si="24"/>
        <v>0</v>
      </c>
      <c r="CK82" s="78">
        <f t="shared" si="24"/>
        <v>0</v>
      </c>
      <c r="CL82" s="78">
        <f t="shared" si="24"/>
        <v>0</v>
      </c>
      <c r="CM82" s="78">
        <f t="shared" si="24"/>
        <v>0</v>
      </c>
      <c r="CN82" s="78">
        <f t="shared" si="24"/>
        <v>0</v>
      </c>
    </row>
    <row r="83" spans="1:92" x14ac:dyDescent="0.95">
      <c r="C83" s="8">
        <v>28</v>
      </c>
      <c r="D83" s="76" t="s">
        <v>29</v>
      </c>
      <c r="E83" s="76"/>
      <c r="F83" s="76"/>
      <c r="G83" s="78">
        <f t="shared" ref="G83:AL83" si="25">IF((AND(G$74&gt;=$E28,$F28&gt;=G$74)),$D28/($F28-$E28+1),0)</f>
        <v>0</v>
      </c>
      <c r="H83" s="78">
        <f t="shared" si="25"/>
        <v>0</v>
      </c>
      <c r="I83" s="78">
        <f t="shared" si="25"/>
        <v>0</v>
      </c>
      <c r="J83" s="78">
        <f t="shared" si="25"/>
        <v>0</v>
      </c>
      <c r="K83" s="78">
        <f t="shared" si="25"/>
        <v>0</v>
      </c>
      <c r="L83" s="78">
        <f t="shared" si="25"/>
        <v>0</v>
      </c>
      <c r="M83" s="78">
        <f t="shared" si="25"/>
        <v>0</v>
      </c>
      <c r="N83" s="78">
        <f t="shared" si="25"/>
        <v>0</v>
      </c>
      <c r="O83" s="78">
        <f t="shared" si="25"/>
        <v>0</v>
      </c>
      <c r="P83" s="78">
        <f t="shared" si="25"/>
        <v>55045.871559633037</v>
      </c>
      <c r="Q83" s="78">
        <f t="shared" si="25"/>
        <v>55045.871559633037</v>
      </c>
      <c r="R83" s="78">
        <f t="shared" si="25"/>
        <v>55045.871559633037</v>
      </c>
      <c r="S83" s="78">
        <f t="shared" si="25"/>
        <v>55045.871559633037</v>
      </c>
      <c r="T83" s="78">
        <f t="shared" si="25"/>
        <v>55045.871559633037</v>
      </c>
      <c r="U83" s="78">
        <f t="shared" si="25"/>
        <v>55045.871559633037</v>
      </c>
      <c r="V83" s="78">
        <f t="shared" si="25"/>
        <v>55045.871559633037</v>
      </c>
      <c r="W83" s="78">
        <f t="shared" si="25"/>
        <v>55045.871559633037</v>
      </c>
      <c r="X83" s="78">
        <f t="shared" si="25"/>
        <v>55045.871559633037</v>
      </c>
      <c r="Y83" s="78">
        <f t="shared" si="25"/>
        <v>55045.871559633037</v>
      </c>
      <c r="Z83" s="78">
        <f t="shared" si="25"/>
        <v>55045.871559633037</v>
      </c>
      <c r="AA83" s="78">
        <f t="shared" si="25"/>
        <v>55045.871559633037</v>
      </c>
      <c r="AB83" s="78">
        <f t="shared" si="25"/>
        <v>55045.871559633037</v>
      </c>
      <c r="AC83" s="78">
        <f t="shared" si="25"/>
        <v>55045.871559633037</v>
      </c>
      <c r="AD83" s="78">
        <f t="shared" si="25"/>
        <v>55045.871559633037</v>
      </c>
      <c r="AE83" s="78">
        <f t="shared" si="25"/>
        <v>55045.871559633037</v>
      </c>
      <c r="AF83" s="78">
        <f t="shared" si="25"/>
        <v>55045.871559633037</v>
      </c>
      <c r="AG83" s="78">
        <f t="shared" si="25"/>
        <v>55045.871559633037</v>
      </c>
      <c r="AH83" s="78">
        <f t="shared" si="25"/>
        <v>55045.871559633037</v>
      </c>
      <c r="AI83" s="78">
        <f t="shared" si="25"/>
        <v>55045.871559633037</v>
      </c>
      <c r="AJ83" s="78">
        <f t="shared" si="25"/>
        <v>55045.871559633037</v>
      </c>
      <c r="AK83" s="78">
        <f t="shared" si="25"/>
        <v>0</v>
      </c>
      <c r="AL83" s="78">
        <f t="shared" si="25"/>
        <v>0</v>
      </c>
      <c r="AM83" s="78">
        <f t="shared" ref="AM83:BR83" si="26">IF((AND(AM$74&gt;=$E28,$F28&gt;=AM$74)),$D28/($F28-$E28+1),0)</f>
        <v>0</v>
      </c>
      <c r="AN83" s="78">
        <f t="shared" si="26"/>
        <v>0</v>
      </c>
      <c r="AO83" s="78">
        <f t="shared" si="26"/>
        <v>0</v>
      </c>
      <c r="AP83" s="78">
        <f t="shared" si="26"/>
        <v>0</v>
      </c>
      <c r="AQ83" s="78">
        <f t="shared" si="26"/>
        <v>0</v>
      </c>
      <c r="AR83" s="78">
        <f t="shared" si="26"/>
        <v>0</v>
      </c>
      <c r="AS83" s="78">
        <f t="shared" si="26"/>
        <v>0</v>
      </c>
      <c r="AT83" s="78">
        <f t="shared" si="26"/>
        <v>0</v>
      </c>
      <c r="AU83" s="78">
        <f t="shared" si="26"/>
        <v>0</v>
      </c>
      <c r="AV83" s="78">
        <f t="shared" si="26"/>
        <v>0</v>
      </c>
      <c r="AW83" s="78">
        <f t="shared" si="26"/>
        <v>0</v>
      </c>
      <c r="AX83" s="78">
        <f t="shared" si="26"/>
        <v>0</v>
      </c>
      <c r="AY83" s="78">
        <f t="shared" si="26"/>
        <v>0</v>
      </c>
      <c r="AZ83" s="78">
        <f t="shared" si="26"/>
        <v>0</v>
      </c>
      <c r="BA83" s="78">
        <f t="shared" si="26"/>
        <v>0</v>
      </c>
      <c r="BB83" s="78">
        <f t="shared" si="26"/>
        <v>0</v>
      </c>
      <c r="BC83" s="78">
        <f t="shared" si="26"/>
        <v>0</v>
      </c>
      <c r="BD83" s="78">
        <f t="shared" si="26"/>
        <v>0</v>
      </c>
      <c r="BE83" s="78">
        <f t="shared" si="26"/>
        <v>0</v>
      </c>
      <c r="BF83" s="78">
        <f t="shared" si="26"/>
        <v>0</v>
      </c>
      <c r="BG83" s="78">
        <f t="shared" si="26"/>
        <v>0</v>
      </c>
      <c r="BH83" s="78">
        <f t="shared" si="26"/>
        <v>0</v>
      </c>
      <c r="BI83" s="78">
        <f t="shared" si="26"/>
        <v>0</v>
      </c>
      <c r="BJ83" s="78">
        <f t="shared" si="26"/>
        <v>0</v>
      </c>
      <c r="BK83" s="78">
        <f t="shared" si="26"/>
        <v>0</v>
      </c>
      <c r="BL83" s="78">
        <f t="shared" si="26"/>
        <v>0</v>
      </c>
      <c r="BM83" s="78">
        <f t="shared" si="26"/>
        <v>0</v>
      </c>
      <c r="BN83" s="78">
        <f t="shared" si="26"/>
        <v>0</v>
      </c>
      <c r="BO83" s="78">
        <f t="shared" si="26"/>
        <v>0</v>
      </c>
      <c r="BP83" s="78">
        <f t="shared" si="26"/>
        <v>0</v>
      </c>
      <c r="BQ83" s="78">
        <f t="shared" si="26"/>
        <v>0</v>
      </c>
      <c r="BR83" s="78">
        <f t="shared" si="26"/>
        <v>0</v>
      </c>
      <c r="BS83" s="78">
        <f t="shared" ref="BS83:CN83" si="27">IF((AND(BS$74&gt;=$E28,$F28&gt;=BS$74)),$D28/($F28-$E28+1),0)</f>
        <v>0</v>
      </c>
      <c r="BT83" s="78">
        <f t="shared" si="27"/>
        <v>0</v>
      </c>
      <c r="BU83" s="78">
        <f t="shared" si="27"/>
        <v>0</v>
      </c>
      <c r="BV83" s="78">
        <f t="shared" si="27"/>
        <v>0</v>
      </c>
      <c r="BW83" s="78">
        <f t="shared" si="27"/>
        <v>0</v>
      </c>
      <c r="BX83" s="78">
        <f t="shared" si="27"/>
        <v>0</v>
      </c>
      <c r="BY83" s="78">
        <f t="shared" si="27"/>
        <v>0</v>
      </c>
      <c r="BZ83" s="78">
        <f t="shared" si="27"/>
        <v>0</v>
      </c>
      <c r="CA83" s="78">
        <f t="shared" si="27"/>
        <v>0</v>
      </c>
      <c r="CB83" s="78">
        <f t="shared" si="27"/>
        <v>0</v>
      </c>
      <c r="CC83" s="78">
        <f t="shared" si="27"/>
        <v>0</v>
      </c>
      <c r="CD83" s="78">
        <f t="shared" si="27"/>
        <v>0</v>
      </c>
      <c r="CE83" s="78">
        <f t="shared" si="27"/>
        <v>0</v>
      </c>
      <c r="CF83" s="78">
        <f t="shared" si="27"/>
        <v>0</v>
      </c>
      <c r="CG83" s="78">
        <f t="shared" si="27"/>
        <v>0</v>
      </c>
      <c r="CH83" s="78">
        <f t="shared" si="27"/>
        <v>0</v>
      </c>
      <c r="CI83" s="78">
        <f t="shared" si="27"/>
        <v>0</v>
      </c>
      <c r="CJ83" s="78">
        <f t="shared" si="27"/>
        <v>0</v>
      </c>
      <c r="CK83" s="78">
        <f t="shared" si="27"/>
        <v>0</v>
      </c>
      <c r="CL83" s="78">
        <f t="shared" si="27"/>
        <v>0</v>
      </c>
      <c r="CM83" s="78">
        <f t="shared" si="27"/>
        <v>0</v>
      </c>
      <c r="CN83" s="78">
        <f t="shared" si="27"/>
        <v>0</v>
      </c>
    </row>
    <row r="84" spans="1:92" x14ac:dyDescent="0.95">
      <c r="A84" s="9"/>
      <c r="B84" s="9"/>
      <c r="C84" s="9"/>
      <c r="D84" s="9"/>
      <c r="E84" s="9"/>
      <c r="F84" s="9" t="s">
        <v>13</v>
      </c>
      <c r="G84" s="72">
        <f t="shared" ref="G84:AL84" si="28">SUM(G75:G83)</f>
        <v>42857.142857142855</v>
      </c>
      <c r="H84" s="72">
        <f t="shared" si="28"/>
        <v>42857.142857142855</v>
      </c>
      <c r="I84" s="72">
        <f t="shared" si="28"/>
        <v>740225.56390977441</v>
      </c>
      <c r="J84" s="72">
        <f t="shared" si="28"/>
        <v>836999.75745816156</v>
      </c>
      <c r="K84" s="72">
        <f t="shared" si="28"/>
        <v>1223415.0232464396</v>
      </c>
      <c r="L84" s="72">
        <f t="shared" si="28"/>
        <v>1223415.0232464396</v>
      </c>
      <c r="M84" s="72">
        <f t="shared" si="28"/>
        <v>1223415.0232464396</v>
      </c>
      <c r="N84" s="72">
        <f t="shared" si="28"/>
        <v>1223415.0232464396</v>
      </c>
      <c r="O84" s="72">
        <f t="shared" si="28"/>
        <v>1223415.0232464396</v>
      </c>
      <c r="P84" s="72">
        <f t="shared" si="28"/>
        <v>1397726.9498519441</v>
      </c>
      <c r="Q84" s="72">
        <f t="shared" si="28"/>
        <v>1397726.9498519441</v>
      </c>
      <c r="R84" s="72">
        <f t="shared" si="28"/>
        <v>1397726.9498519441</v>
      </c>
      <c r="S84" s="72">
        <f t="shared" si="28"/>
        <v>1408099.290277476</v>
      </c>
      <c r="T84" s="72">
        <f t="shared" si="28"/>
        <v>1408099.290277476</v>
      </c>
      <c r="U84" s="72">
        <f t="shared" si="28"/>
        <v>1365242.1474203332</v>
      </c>
      <c r="V84" s="72">
        <f t="shared" si="28"/>
        <v>1268467.9538719459</v>
      </c>
      <c r="W84" s="72">
        <f t="shared" si="28"/>
        <v>1268467.9538719459</v>
      </c>
      <c r="X84" s="72">
        <f t="shared" si="28"/>
        <v>1268467.9538719459</v>
      </c>
      <c r="Y84" s="72">
        <f t="shared" si="28"/>
        <v>930439.7848578617</v>
      </c>
      <c r="Z84" s="72">
        <f t="shared" si="28"/>
        <v>930439.7848578617</v>
      </c>
      <c r="AA84" s="72">
        <f t="shared" si="28"/>
        <v>930439.7848578617</v>
      </c>
      <c r="AB84" s="72">
        <f t="shared" si="28"/>
        <v>930439.7848578617</v>
      </c>
      <c r="AC84" s="72">
        <f t="shared" si="28"/>
        <v>930439.7848578617</v>
      </c>
      <c r="AD84" s="72">
        <f t="shared" si="28"/>
        <v>930439.7848578617</v>
      </c>
      <c r="AE84" s="72">
        <f t="shared" si="28"/>
        <v>233071.36380523007</v>
      </c>
      <c r="AF84" s="72">
        <f t="shared" si="28"/>
        <v>233071.36380523007</v>
      </c>
      <c r="AG84" s="72">
        <f t="shared" si="28"/>
        <v>233071.36380523007</v>
      </c>
      <c r="AH84" s="72">
        <f t="shared" si="28"/>
        <v>233071.36380523007</v>
      </c>
      <c r="AI84" s="72">
        <f t="shared" si="28"/>
        <v>233071.36380523007</v>
      </c>
      <c r="AJ84" s="72">
        <f t="shared" si="28"/>
        <v>233071.36380523007</v>
      </c>
      <c r="AK84" s="72">
        <f t="shared" si="28"/>
        <v>48387.096774193546</v>
      </c>
      <c r="AL84" s="72">
        <f t="shared" si="28"/>
        <v>48387.096774193546</v>
      </c>
      <c r="AM84" s="72">
        <f t="shared" ref="AM84:BR84" si="29">SUM(AM75:AM83)</f>
        <v>48387.096774193546</v>
      </c>
      <c r="AN84" s="72">
        <f t="shared" si="29"/>
        <v>48387.096774193546</v>
      </c>
      <c r="AO84" s="72">
        <f t="shared" si="29"/>
        <v>48387.096774193546</v>
      </c>
      <c r="AP84" s="72">
        <f t="shared" si="29"/>
        <v>0</v>
      </c>
      <c r="AQ84" s="72">
        <f t="shared" si="29"/>
        <v>0</v>
      </c>
      <c r="AR84" s="72">
        <f t="shared" si="29"/>
        <v>0</v>
      </c>
      <c r="AS84" s="72">
        <f t="shared" si="29"/>
        <v>0</v>
      </c>
      <c r="AT84" s="72">
        <f t="shared" si="29"/>
        <v>0</v>
      </c>
      <c r="AU84" s="72">
        <f t="shared" si="29"/>
        <v>0</v>
      </c>
      <c r="AV84" s="72">
        <f t="shared" si="29"/>
        <v>0</v>
      </c>
      <c r="AW84" s="72">
        <f t="shared" si="29"/>
        <v>0</v>
      </c>
      <c r="AX84" s="72">
        <f t="shared" si="29"/>
        <v>0</v>
      </c>
      <c r="AY84" s="72">
        <f t="shared" si="29"/>
        <v>0</v>
      </c>
      <c r="AZ84" s="72">
        <f t="shared" si="29"/>
        <v>0</v>
      </c>
      <c r="BA84" s="72">
        <f t="shared" si="29"/>
        <v>0</v>
      </c>
      <c r="BB84" s="72">
        <f t="shared" si="29"/>
        <v>0</v>
      </c>
      <c r="BC84" s="72">
        <f t="shared" si="29"/>
        <v>0</v>
      </c>
      <c r="BD84" s="72">
        <f t="shared" si="29"/>
        <v>0</v>
      </c>
      <c r="BE84" s="72">
        <f t="shared" si="29"/>
        <v>0</v>
      </c>
      <c r="BF84" s="72">
        <f t="shared" si="29"/>
        <v>0</v>
      </c>
      <c r="BG84" s="72">
        <f t="shared" si="29"/>
        <v>0</v>
      </c>
      <c r="BH84" s="72">
        <f t="shared" si="29"/>
        <v>0</v>
      </c>
      <c r="BI84" s="72">
        <f t="shared" si="29"/>
        <v>0</v>
      </c>
      <c r="BJ84" s="72">
        <f t="shared" si="29"/>
        <v>0</v>
      </c>
      <c r="BK84" s="72">
        <f t="shared" si="29"/>
        <v>0</v>
      </c>
      <c r="BL84" s="72">
        <f t="shared" si="29"/>
        <v>0</v>
      </c>
      <c r="BM84" s="72">
        <f t="shared" si="29"/>
        <v>0</v>
      </c>
      <c r="BN84" s="72">
        <f t="shared" si="29"/>
        <v>0</v>
      </c>
      <c r="BO84" s="72">
        <f t="shared" si="29"/>
        <v>0</v>
      </c>
      <c r="BP84" s="72">
        <f t="shared" si="29"/>
        <v>0</v>
      </c>
      <c r="BQ84" s="72">
        <f t="shared" si="29"/>
        <v>0</v>
      </c>
      <c r="BR84" s="72">
        <f t="shared" si="29"/>
        <v>0</v>
      </c>
      <c r="BS84" s="72">
        <f t="shared" ref="BS84:CN84" si="30">SUM(BS75:BS83)</f>
        <v>0</v>
      </c>
      <c r="BT84" s="72">
        <f t="shared" si="30"/>
        <v>0</v>
      </c>
      <c r="BU84" s="72">
        <f t="shared" si="30"/>
        <v>0</v>
      </c>
      <c r="BV84" s="72">
        <f t="shared" si="30"/>
        <v>0</v>
      </c>
      <c r="BW84" s="72">
        <f t="shared" si="30"/>
        <v>0</v>
      </c>
      <c r="BX84" s="72">
        <f t="shared" si="30"/>
        <v>0</v>
      </c>
      <c r="BY84" s="72">
        <f t="shared" si="30"/>
        <v>0</v>
      </c>
      <c r="BZ84" s="72">
        <f t="shared" si="30"/>
        <v>0</v>
      </c>
      <c r="CA84" s="72">
        <f t="shared" si="30"/>
        <v>0</v>
      </c>
      <c r="CB84" s="72">
        <f t="shared" si="30"/>
        <v>0</v>
      </c>
      <c r="CC84" s="72">
        <f t="shared" si="30"/>
        <v>0</v>
      </c>
      <c r="CD84" s="72">
        <f t="shared" si="30"/>
        <v>0</v>
      </c>
      <c r="CE84" s="72">
        <f t="shared" si="30"/>
        <v>0</v>
      </c>
      <c r="CF84" s="72">
        <f t="shared" si="30"/>
        <v>0</v>
      </c>
      <c r="CG84" s="72">
        <f t="shared" si="30"/>
        <v>0</v>
      </c>
      <c r="CH84" s="72">
        <f t="shared" si="30"/>
        <v>0</v>
      </c>
      <c r="CI84" s="72">
        <f t="shared" si="30"/>
        <v>0</v>
      </c>
      <c r="CJ84" s="72">
        <f t="shared" si="30"/>
        <v>0</v>
      </c>
      <c r="CK84" s="72">
        <f t="shared" si="30"/>
        <v>0</v>
      </c>
      <c r="CL84" s="72">
        <f t="shared" si="30"/>
        <v>0</v>
      </c>
      <c r="CM84" s="72">
        <f t="shared" si="30"/>
        <v>0</v>
      </c>
      <c r="CN84" s="72">
        <f t="shared" si="30"/>
        <v>0</v>
      </c>
    </row>
    <row r="85" spans="1:92" x14ac:dyDescent="0.95">
      <c r="G85" s="89" t="s">
        <v>80</v>
      </c>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1"/>
      <c r="AL85" s="91"/>
      <c r="AM85" s="91"/>
      <c r="AN85" s="91"/>
      <c r="AO85" s="91"/>
      <c r="AP85" s="91"/>
      <c r="AQ85" s="91"/>
      <c r="AR85" s="91"/>
      <c r="AS85" s="91"/>
      <c r="AT85" s="91"/>
      <c r="AU85" s="91"/>
      <c r="AV85" s="91"/>
      <c r="AW85" s="91"/>
      <c r="AX85" s="91"/>
      <c r="AY85" s="91"/>
      <c r="AZ85" s="91"/>
      <c r="BA85" s="91"/>
      <c r="BB85" s="91"/>
      <c r="BC85" s="91"/>
      <c r="BD85" s="91"/>
      <c r="BE85" s="91"/>
      <c r="BF85" s="91"/>
      <c r="BG85" s="87"/>
      <c r="BH85" s="87"/>
      <c r="BI85" s="87"/>
      <c r="BJ85" s="87"/>
      <c r="BK85" s="87"/>
      <c r="BL85" s="87"/>
      <c r="BM85" s="87"/>
      <c r="BN85" s="87"/>
      <c r="BO85" s="87"/>
      <c r="BP85" s="87"/>
      <c r="BQ85" s="87"/>
      <c r="BR85" s="87"/>
      <c r="BS85" s="87"/>
      <c r="BT85" s="87"/>
      <c r="BU85" s="87"/>
      <c r="BV85" s="87"/>
      <c r="BW85" s="87"/>
      <c r="BX85" s="87"/>
      <c r="BY85" s="87"/>
      <c r="BZ85" s="87"/>
      <c r="CA85" s="87"/>
      <c r="CB85" s="87"/>
      <c r="CC85" s="87"/>
      <c r="CD85" s="87"/>
      <c r="CE85" s="87"/>
      <c r="CF85" s="87"/>
      <c r="CG85" s="87"/>
      <c r="CH85" s="87"/>
      <c r="CI85" s="87"/>
      <c r="CJ85" s="87"/>
      <c r="CK85" s="87"/>
      <c r="CL85" s="87"/>
      <c r="CM85" s="87"/>
      <c r="CN85" s="87"/>
    </row>
    <row r="86" spans="1:92" x14ac:dyDescent="0.95">
      <c r="G86" s="92" t="s">
        <v>68</v>
      </c>
      <c r="H86" s="92" t="s">
        <v>68</v>
      </c>
      <c r="I86" s="92" t="s">
        <v>68</v>
      </c>
      <c r="J86" s="92" t="s">
        <v>68</v>
      </c>
      <c r="K86" s="92" t="s">
        <v>68</v>
      </c>
      <c r="L86" s="92" t="s">
        <v>68</v>
      </c>
      <c r="M86" s="92" t="s">
        <v>68</v>
      </c>
      <c r="N86" s="92" t="s">
        <v>68</v>
      </c>
      <c r="O86" s="92" t="s">
        <v>68</v>
      </c>
      <c r="P86" s="92" t="s">
        <v>68</v>
      </c>
      <c r="Q86" s="92" t="s">
        <v>68</v>
      </c>
      <c r="R86" s="92" t="s">
        <v>68</v>
      </c>
      <c r="S86" s="92" t="s">
        <v>68</v>
      </c>
      <c r="T86" s="92" t="s">
        <v>68</v>
      </c>
      <c r="U86" s="92" t="s">
        <v>68</v>
      </c>
      <c r="V86" s="92" t="s">
        <v>68</v>
      </c>
      <c r="W86" s="92" t="s">
        <v>68</v>
      </c>
      <c r="X86" s="92" t="s">
        <v>68</v>
      </c>
      <c r="Y86" s="92" t="s">
        <v>68</v>
      </c>
      <c r="Z86" s="92" t="s">
        <v>68</v>
      </c>
      <c r="AA86" s="92" t="s">
        <v>68</v>
      </c>
      <c r="AB86" s="92" t="s">
        <v>68</v>
      </c>
      <c r="AC86" s="92" t="s">
        <v>68</v>
      </c>
      <c r="AD86" s="92" t="s">
        <v>68</v>
      </c>
      <c r="AE86" s="92" t="s">
        <v>68</v>
      </c>
      <c r="AF86" s="92" t="s">
        <v>68</v>
      </c>
      <c r="AG86" s="92" t="s">
        <v>68</v>
      </c>
      <c r="AH86" s="92" t="s">
        <v>68</v>
      </c>
      <c r="AI86" s="92" t="s">
        <v>68</v>
      </c>
      <c r="AJ86" s="92" t="s">
        <v>68</v>
      </c>
      <c r="AK86" s="92" t="s">
        <v>68</v>
      </c>
      <c r="AL86" s="92" t="s">
        <v>68</v>
      </c>
      <c r="AM86" s="92" t="s">
        <v>68</v>
      </c>
      <c r="AN86" s="92" t="s">
        <v>68</v>
      </c>
      <c r="AO86" s="92" t="s">
        <v>68</v>
      </c>
      <c r="AP86" s="92" t="s">
        <v>68</v>
      </c>
      <c r="AQ86" s="92" t="s">
        <v>68</v>
      </c>
      <c r="AR86" s="92" t="s">
        <v>68</v>
      </c>
      <c r="AS86" s="92" t="s">
        <v>68</v>
      </c>
      <c r="AT86" s="92" t="s">
        <v>68</v>
      </c>
      <c r="AU86" s="92" t="s">
        <v>68</v>
      </c>
      <c r="AV86" s="92" t="s">
        <v>68</v>
      </c>
      <c r="AW86" s="92" t="s">
        <v>68</v>
      </c>
      <c r="AX86" s="92" t="s">
        <v>68</v>
      </c>
      <c r="AY86" s="92" t="s">
        <v>68</v>
      </c>
      <c r="AZ86" s="92" t="s">
        <v>68</v>
      </c>
      <c r="BA86" s="92" t="s">
        <v>68</v>
      </c>
      <c r="BB86" s="92" t="s">
        <v>68</v>
      </c>
      <c r="BC86" s="92" t="s">
        <v>68</v>
      </c>
      <c r="BD86" s="92" t="s">
        <v>68</v>
      </c>
      <c r="BE86" s="92" t="s">
        <v>68</v>
      </c>
      <c r="BF86" s="92" t="s">
        <v>68</v>
      </c>
      <c r="BG86" s="92" t="s">
        <v>68</v>
      </c>
      <c r="BH86" s="92" t="s">
        <v>68</v>
      </c>
      <c r="BI86" s="92" t="s">
        <v>68</v>
      </c>
      <c r="BJ86" s="92" t="s">
        <v>68</v>
      </c>
      <c r="BK86" s="92" t="s">
        <v>68</v>
      </c>
      <c r="BL86" s="92" t="s">
        <v>68</v>
      </c>
      <c r="BM86" s="92" t="s">
        <v>68</v>
      </c>
      <c r="BN86" s="92" t="s">
        <v>68</v>
      </c>
      <c r="BO86" s="92" t="s">
        <v>68</v>
      </c>
      <c r="BP86" s="92" t="s">
        <v>68</v>
      </c>
      <c r="BQ86" s="92" t="s">
        <v>68</v>
      </c>
      <c r="BR86" s="92" t="s">
        <v>68</v>
      </c>
      <c r="BS86" s="92" t="s">
        <v>68</v>
      </c>
      <c r="BT86" s="92" t="s">
        <v>68</v>
      </c>
      <c r="BU86" s="92" t="s">
        <v>68</v>
      </c>
      <c r="BV86" s="92" t="s">
        <v>68</v>
      </c>
      <c r="BW86" s="92" t="s">
        <v>68</v>
      </c>
      <c r="BX86" s="92" t="s">
        <v>68</v>
      </c>
      <c r="BY86" s="92" t="s">
        <v>68</v>
      </c>
      <c r="BZ86" s="92" t="s">
        <v>68</v>
      </c>
      <c r="CA86" s="92" t="s">
        <v>68</v>
      </c>
      <c r="CB86" s="92" t="s">
        <v>68</v>
      </c>
      <c r="CC86" s="92" t="s">
        <v>68</v>
      </c>
      <c r="CD86" s="92" t="s">
        <v>68</v>
      </c>
      <c r="CE86" s="92" t="s">
        <v>68</v>
      </c>
      <c r="CF86" s="92" t="s">
        <v>68</v>
      </c>
      <c r="CG86" s="92" t="s">
        <v>68</v>
      </c>
      <c r="CH86" s="92" t="s">
        <v>68</v>
      </c>
      <c r="CI86" s="92" t="s">
        <v>68</v>
      </c>
      <c r="CJ86" s="92" t="s">
        <v>68</v>
      </c>
      <c r="CK86" s="92" t="s">
        <v>68</v>
      </c>
      <c r="CL86" s="92" t="s">
        <v>68</v>
      </c>
      <c r="CM86" s="92" t="s">
        <v>68</v>
      </c>
      <c r="CN86" s="92" t="s">
        <v>68</v>
      </c>
    </row>
    <row r="87" spans="1:92" x14ac:dyDescent="0.95">
      <c r="G87" s="92">
        <v>1</v>
      </c>
      <c r="H87" s="92">
        <v>2</v>
      </c>
      <c r="I87" s="92">
        <v>3</v>
      </c>
      <c r="J87" s="92">
        <v>4</v>
      </c>
      <c r="K87" s="92">
        <v>5</v>
      </c>
      <c r="L87" s="92">
        <v>6</v>
      </c>
      <c r="M87" s="92">
        <v>7</v>
      </c>
      <c r="N87" s="92">
        <v>8</v>
      </c>
      <c r="O87" s="92">
        <v>9</v>
      </c>
      <c r="P87" s="92">
        <v>10</v>
      </c>
      <c r="Q87" s="92">
        <v>11</v>
      </c>
      <c r="R87" s="92">
        <v>12</v>
      </c>
      <c r="S87" s="92">
        <v>13</v>
      </c>
      <c r="T87" s="92">
        <v>14</v>
      </c>
      <c r="U87" s="92">
        <v>15</v>
      </c>
      <c r="V87" s="92">
        <v>16</v>
      </c>
      <c r="W87" s="92">
        <v>17</v>
      </c>
      <c r="X87" s="92">
        <v>18</v>
      </c>
      <c r="Y87" s="92">
        <v>19</v>
      </c>
      <c r="Z87" s="92">
        <v>20</v>
      </c>
      <c r="AA87" s="92">
        <v>21</v>
      </c>
      <c r="AB87" s="92">
        <v>22</v>
      </c>
      <c r="AC87" s="92">
        <v>23</v>
      </c>
      <c r="AD87" s="92">
        <v>24</v>
      </c>
      <c r="AE87" s="92">
        <v>25</v>
      </c>
      <c r="AF87" s="92">
        <v>26</v>
      </c>
      <c r="AG87" s="92">
        <v>27</v>
      </c>
      <c r="AH87" s="92">
        <v>28</v>
      </c>
      <c r="AI87" s="92">
        <v>29</v>
      </c>
      <c r="AJ87" s="92">
        <v>30</v>
      </c>
      <c r="AK87" s="92">
        <v>31</v>
      </c>
      <c r="AL87" s="92">
        <v>32</v>
      </c>
      <c r="AM87" s="92">
        <v>33</v>
      </c>
      <c r="AN87" s="92">
        <v>34</v>
      </c>
      <c r="AO87" s="92">
        <v>35</v>
      </c>
      <c r="AP87" s="92">
        <v>36</v>
      </c>
      <c r="AQ87" s="92">
        <v>37</v>
      </c>
      <c r="AR87" s="92">
        <v>38</v>
      </c>
      <c r="AS87" s="92">
        <v>39</v>
      </c>
      <c r="AT87" s="92">
        <v>40</v>
      </c>
      <c r="AU87" s="92">
        <v>41</v>
      </c>
      <c r="AV87" s="92">
        <v>42</v>
      </c>
      <c r="AW87" s="92">
        <v>43</v>
      </c>
      <c r="AX87" s="92">
        <v>44</v>
      </c>
      <c r="AY87" s="92">
        <v>45</v>
      </c>
      <c r="AZ87" s="92">
        <v>46</v>
      </c>
      <c r="BA87" s="92">
        <v>47</v>
      </c>
      <c r="BB87" s="92">
        <v>48</v>
      </c>
      <c r="BC87" s="92">
        <v>49</v>
      </c>
      <c r="BD87" s="92">
        <v>50</v>
      </c>
      <c r="BE87" s="92">
        <v>51</v>
      </c>
      <c r="BF87" s="92">
        <v>52</v>
      </c>
      <c r="BG87" s="92">
        <v>53</v>
      </c>
      <c r="BH87" s="92">
        <v>54</v>
      </c>
      <c r="BI87" s="92">
        <v>55</v>
      </c>
      <c r="BJ87" s="92">
        <v>56</v>
      </c>
      <c r="BK87" s="92">
        <v>57</v>
      </c>
      <c r="BL87" s="92">
        <v>58</v>
      </c>
      <c r="BM87" s="92">
        <v>59</v>
      </c>
      <c r="BN87" s="92">
        <v>60</v>
      </c>
      <c r="BO87" s="92">
        <v>61</v>
      </c>
      <c r="BP87" s="92">
        <v>62</v>
      </c>
      <c r="BQ87" s="92">
        <v>63</v>
      </c>
      <c r="BR87" s="92">
        <v>64</v>
      </c>
      <c r="BS87" s="92">
        <v>65</v>
      </c>
      <c r="BT87" s="92">
        <v>66</v>
      </c>
      <c r="BU87" s="92">
        <v>67</v>
      </c>
      <c r="BV87" s="92">
        <v>68</v>
      </c>
      <c r="BW87" s="92">
        <v>69</v>
      </c>
      <c r="BX87" s="92">
        <v>70</v>
      </c>
      <c r="BY87" s="92">
        <v>71</v>
      </c>
      <c r="BZ87" s="92">
        <v>72</v>
      </c>
      <c r="CA87" s="92">
        <v>73</v>
      </c>
      <c r="CB87" s="92">
        <v>74</v>
      </c>
      <c r="CC87" s="92">
        <v>75</v>
      </c>
      <c r="CD87" s="92">
        <v>76</v>
      </c>
      <c r="CE87" s="92">
        <v>77</v>
      </c>
      <c r="CF87" s="92">
        <v>78</v>
      </c>
      <c r="CG87" s="92">
        <v>79</v>
      </c>
      <c r="CH87" s="92">
        <v>80</v>
      </c>
      <c r="CI87" s="92">
        <v>81</v>
      </c>
      <c r="CJ87" s="92">
        <v>82</v>
      </c>
      <c r="CK87" s="92">
        <v>83</v>
      </c>
      <c r="CL87" s="92">
        <v>84</v>
      </c>
      <c r="CM87" s="92">
        <v>85</v>
      </c>
      <c r="CN87" s="92">
        <v>86</v>
      </c>
    </row>
    <row r="88" spans="1:92" x14ac:dyDescent="0.95">
      <c r="C88" s="8">
        <v>44</v>
      </c>
      <c r="D88" s="126" t="s">
        <v>20</v>
      </c>
      <c r="E88" s="126"/>
      <c r="F88" s="126"/>
      <c r="G88" s="127" t="str">
        <f t="shared" ref="G88:AL88" si="31">IF((AND(G$87&gt;=$E45,$F45&gt;=G$87)),$D45/($F45-$E45+1),"-")</f>
        <v>-</v>
      </c>
      <c r="H88" s="127" t="str">
        <f t="shared" si="31"/>
        <v>-</v>
      </c>
      <c r="I88" s="127" t="str">
        <f t="shared" si="31"/>
        <v>-</v>
      </c>
      <c r="J88" s="127" t="str">
        <f t="shared" si="31"/>
        <v>-</v>
      </c>
      <c r="K88" s="127" t="str">
        <f t="shared" si="31"/>
        <v>-</v>
      </c>
      <c r="L88" s="127" t="str">
        <f t="shared" si="31"/>
        <v>-</v>
      </c>
      <c r="M88" s="127" t="str">
        <f t="shared" si="31"/>
        <v>-</v>
      </c>
      <c r="N88" s="127" t="str">
        <f t="shared" si="31"/>
        <v>-</v>
      </c>
      <c r="O88" s="127">
        <f t="shared" si="31"/>
        <v>148305.0847457627</v>
      </c>
      <c r="P88" s="127">
        <f t="shared" si="31"/>
        <v>148305.0847457627</v>
      </c>
      <c r="Q88" s="127">
        <f t="shared" si="31"/>
        <v>148305.0847457627</v>
      </c>
      <c r="R88" s="127">
        <f t="shared" si="31"/>
        <v>148305.0847457627</v>
      </c>
      <c r="S88" s="127">
        <f t="shared" si="31"/>
        <v>148305.0847457627</v>
      </c>
      <c r="T88" s="127">
        <f t="shared" si="31"/>
        <v>148305.0847457627</v>
      </c>
      <c r="U88" s="127">
        <f t="shared" si="31"/>
        <v>148305.0847457627</v>
      </c>
      <c r="V88" s="127">
        <f t="shared" si="31"/>
        <v>148305.0847457627</v>
      </c>
      <c r="W88" s="127">
        <f t="shared" si="31"/>
        <v>148305.0847457627</v>
      </c>
      <c r="X88" s="127">
        <f t="shared" si="31"/>
        <v>148305.0847457627</v>
      </c>
      <c r="Y88" s="127">
        <f t="shared" si="31"/>
        <v>148305.0847457627</v>
      </c>
      <c r="Z88" s="127" t="str">
        <f t="shared" si="31"/>
        <v>-</v>
      </c>
      <c r="AA88" s="127" t="str">
        <f t="shared" si="31"/>
        <v>-</v>
      </c>
      <c r="AB88" s="127" t="str">
        <f t="shared" si="31"/>
        <v>-</v>
      </c>
      <c r="AC88" s="127" t="str">
        <f t="shared" si="31"/>
        <v>-</v>
      </c>
      <c r="AD88" s="127" t="str">
        <f t="shared" si="31"/>
        <v>-</v>
      </c>
      <c r="AE88" s="127" t="str">
        <f t="shared" si="31"/>
        <v>-</v>
      </c>
      <c r="AF88" s="127" t="str">
        <f t="shared" si="31"/>
        <v>-</v>
      </c>
      <c r="AG88" s="127" t="str">
        <f t="shared" si="31"/>
        <v>-</v>
      </c>
      <c r="AH88" s="127" t="str">
        <f t="shared" si="31"/>
        <v>-</v>
      </c>
      <c r="AI88" s="127" t="str">
        <f t="shared" si="31"/>
        <v>-</v>
      </c>
      <c r="AJ88" s="127" t="str">
        <f t="shared" si="31"/>
        <v>-</v>
      </c>
      <c r="AK88" s="127" t="str">
        <f t="shared" si="31"/>
        <v>-</v>
      </c>
      <c r="AL88" s="127" t="str">
        <f t="shared" si="31"/>
        <v>-</v>
      </c>
      <c r="AM88" s="127" t="str">
        <f t="shared" ref="AM88:BR88" si="32">IF((AND(AM$87&gt;=$E45,$F45&gt;=AM$87)),$D45/($F45-$E45+1),"-")</f>
        <v>-</v>
      </c>
      <c r="AN88" s="127" t="str">
        <f t="shared" si="32"/>
        <v>-</v>
      </c>
      <c r="AO88" s="127" t="str">
        <f t="shared" si="32"/>
        <v>-</v>
      </c>
      <c r="AP88" s="127" t="str">
        <f t="shared" si="32"/>
        <v>-</v>
      </c>
      <c r="AQ88" s="127" t="str">
        <f t="shared" si="32"/>
        <v>-</v>
      </c>
      <c r="AR88" s="127" t="str">
        <f t="shared" si="32"/>
        <v>-</v>
      </c>
      <c r="AS88" s="127" t="str">
        <f t="shared" si="32"/>
        <v>-</v>
      </c>
      <c r="AT88" s="127" t="str">
        <f t="shared" si="32"/>
        <v>-</v>
      </c>
      <c r="AU88" s="127" t="str">
        <f t="shared" si="32"/>
        <v>-</v>
      </c>
      <c r="AV88" s="127" t="str">
        <f t="shared" si="32"/>
        <v>-</v>
      </c>
      <c r="AW88" s="127" t="str">
        <f t="shared" si="32"/>
        <v>-</v>
      </c>
      <c r="AX88" s="127" t="str">
        <f t="shared" si="32"/>
        <v>-</v>
      </c>
      <c r="AY88" s="127" t="str">
        <f t="shared" si="32"/>
        <v>-</v>
      </c>
      <c r="AZ88" s="127" t="str">
        <f t="shared" si="32"/>
        <v>-</v>
      </c>
      <c r="BA88" s="127" t="str">
        <f t="shared" si="32"/>
        <v>-</v>
      </c>
      <c r="BB88" s="127" t="str">
        <f t="shared" si="32"/>
        <v>-</v>
      </c>
      <c r="BC88" s="127" t="str">
        <f t="shared" si="32"/>
        <v>-</v>
      </c>
      <c r="BD88" s="127" t="str">
        <f t="shared" si="32"/>
        <v>-</v>
      </c>
      <c r="BE88" s="127" t="str">
        <f t="shared" si="32"/>
        <v>-</v>
      </c>
      <c r="BF88" s="127" t="str">
        <f t="shared" si="32"/>
        <v>-</v>
      </c>
      <c r="BG88" s="127" t="str">
        <f t="shared" si="32"/>
        <v>-</v>
      </c>
      <c r="BH88" s="127" t="str">
        <f t="shared" si="32"/>
        <v>-</v>
      </c>
      <c r="BI88" s="127" t="str">
        <f t="shared" si="32"/>
        <v>-</v>
      </c>
      <c r="BJ88" s="127" t="str">
        <f t="shared" si="32"/>
        <v>-</v>
      </c>
      <c r="BK88" s="127" t="str">
        <f t="shared" si="32"/>
        <v>-</v>
      </c>
      <c r="BL88" s="127" t="str">
        <f t="shared" si="32"/>
        <v>-</v>
      </c>
      <c r="BM88" s="127" t="str">
        <f t="shared" si="32"/>
        <v>-</v>
      </c>
      <c r="BN88" s="127" t="str">
        <f t="shared" si="32"/>
        <v>-</v>
      </c>
      <c r="BO88" s="127" t="str">
        <f t="shared" si="32"/>
        <v>-</v>
      </c>
      <c r="BP88" s="127" t="str">
        <f t="shared" si="32"/>
        <v>-</v>
      </c>
      <c r="BQ88" s="127" t="str">
        <f t="shared" si="32"/>
        <v>-</v>
      </c>
      <c r="BR88" s="127" t="str">
        <f t="shared" si="32"/>
        <v>-</v>
      </c>
      <c r="BS88" s="127" t="str">
        <f t="shared" ref="BS88:CN88" si="33">IF((AND(BS$87&gt;=$E45,$F45&gt;=BS$87)),$D45/($F45-$E45+1),"-")</f>
        <v>-</v>
      </c>
      <c r="BT88" s="127" t="str">
        <f t="shared" si="33"/>
        <v>-</v>
      </c>
      <c r="BU88" s="127" t="str">
        <f t="shared" si="33"/>
        <v>-</v>
      </c>
      <c r="BV88" s="127" t="str">
        <f t="shared" si="33"/>
        <v>-</v>
      </c>
      <c r="BW88" s="127" t="str">
        <f t="shared" si="33"/>
        <v>-</v>
      </c>
      <c r="BX88" s="127" t="str">
        <f t="shared" si="33"/>
        <v>-</v>
      </c>
      <c r="BY88" s="127" t="str">
        <f t="shared" si="33"/>
        <v>-</v>
      </c>
      <c r="BZ88" s="127" t="str">
        <f t="shared" si="33"/>
        <v>-</v>
      </c>
      <c r="CA88" s="127" t="str">
        <f t="shared" si="33"/>
        <v>-</v>
      </c>
      <c r="CB88" s="127" t="str">
        <f t="shared" si="33"/>
        <v>-</v>
      </c>
      <c r="CC88" s="127" t="str">
        <f t="shared" si="33"/>
        <v>-</v>
      </c>
      <c r="CD88" s="127" t="str">
        <f t="shared" si="33"/>
        <v>-</v>
      </c>
      <c r="CE88" s="127" t="str">
        <f t="shared" si="33"/>
        <v>-</v>
      </c>
      <c r="CF88" s="127" t="str">
        <f t="shared" si="33"/>
        <v>-</v>
      </c>
      <c r="CG88" s="127" t="str">
        <f t="shared" si="33"/>
        <v>-</v>
      </c>
      <c r="CH88" s="127" t="str">
        <f t="shared" si="33"/>
        <v>-</v>
      </c>
      <c r="CI88" s="127" t="str">
        <f t="shared" si="33"/>
        <v>-</v>
      </c>
      <c r="CJ88" s="127" t="str">
        <f t="shared" si="33"/>
        <v>-</v>
      </c>
      <c r="CK88" s="127" t="str">
        <f t="shared" si="33"/>
        <v>-</v>
      </c>
      <c r="CL88" s="127" t="str">
        <f t="shared" si="33"/>
        <v>-</v>
      </c>
      <c r="CM88" s="127" t="str">
        <f t="shared" si="33"/>
        <v>-</v>
      </c>
      <c r="CN88" s="127" t="str">
        <f t="shared" si="33"/>
        <v>-</v>
      </c>
    </row>
    <row r="89" spans="1:92" x14ac:dyDescent="0.95">
      <c r="C89" s="8">
        <v>30</v>
      </c>
      <c r="D89" s="87" t="s">
        <v>31</v>
      </c>
      <c r="E89" s="87"/>
      <c r="F89" s="87"/>
      <c r="G89" s="92" t="str">
        <f t="shared" ref="G89:AL89" si="34">IF((AND(G$87&gt;=$E30,$F30&gt;=G$87)),$D30/($F30-$E30+1),"-")</f>
        <v>-</v>
      </c>
      <c r="H89" s="92" t="str">
        <f t="shared" si="34"/>
        <v>-</v>
      </c>
      <c r="I89" s="92" t="str">
        <f t="shared" si="34"/>
        <v>-</v>
      </c>
      <c r="J89" s="92" t="str">
        <f t="shared" si="34"/>
        <v>-</v>
      </c>
      <c r="K89" s="92">
        <f t="shared" si="34"/>
        <v>205128.20512820515</v>
      </c>
      <c r="L89" s="92">
        <f t="shared" si="34"/>
        <v>205128.20512820515</v>
      </c>
      <c r="M89" s="92">
        <f t="shared" si="34"/>
        <v>205128.20512820515</v>
      </c>
      <c r="N89" s="92">
        <f t="shared" si="34"/>
        <v>205128.20512820515</v>
      </c>
      <c r="O89" s="92">
        <f t="shared" si="34"/>
        <v>205128.20512820515</v>
      </c>
      <c r="P89" s="92">
        <f t="shared" si="34"/>
        <v>205128.20512820515</v>
      </c>
      <c r="Q89" s="92">
        <f t="shared" si="34"/>
        <v>205128.20512820515</v>
      </c>
      <c r="R89" s="92">
        <f t="shared" si="34"/>
        <v>205128.20512820515</v>
      </c>
      <c r="S89" s="92">
        <f t="shared" si="34"/>
        <v>205128.20512820515</v>
      </c>
      <c r="T89" s="92">
        <f t="shared" si="34"/>
        <v>205128.20512820515</v>
      </c>
      <c r="U89" s="92">
        <f t="shared" si="34"/>
        <v>205128.20512820515</v>
      </c>
      <c r="V89" s="92">
        <f t="shared" si="34"/>
        <v>205128.20512820515</v>
      </c>
      <c r="W89" s="92">
        <f t="shared" si="34"/>
        <v>205128.20512820515</v>
      </c>
      <c r="X89" s="92">
        <f t="shared" si="34"/>
        <v>205128.20512820515</v>
      </c>
      <c r="Y89" s="92">
        <f t="shared" si="34"/>
        <v>205128.20512820515</v>
      </c>
      <c r="Z89" s="92" t="str">
        <f t="shared" si="34"/>
        <v>-</v>
      </c>
      <c r="AA89" s="92" t="str">
        <f t="shared" si="34"/>
        <v>-</v>
      </c>
      <c r="AB89" s="92" t="str">
        <f t="shared" si="34"/>
        <v>-</v>
      </c>
      <c r="AC89" s="92" t="str">
        <f t="shared" si="34"/>
        <v>-</v>
      </c>
      <c r="AD89" s="92" t="str">
        <f t="shared" si="34"/>
        <v>-</v>
      </c>
      <c r="AE89" s="92" t="str">
        <f t="shared" si="34"/>
        <v>-</v>
      </c>
      <c r="AF89" s="92" t="str">
        <f t="shared" si="34"/>
        <v>-</v>
      </c>
      <c r="AG89" s="92" t="str">
        <f t="shared" si="34"/>
        <v>-</v>
      </c>
      <c r="AH89" s="92" t="str">
        <f t="shared" si="34"/>
        <v>-</v>
      </c>
      <c r="AI89" s="92" t="str">
        <f t="shared" si="34"/>
        <v>-</v>
      </c>
      <c r="AJ89" s="92" t="str">
        <f t="shared" si="34"/>
        <v>-</v>
      </c>
      <c r="AK89" s="92" t="str">
        <f t="shared" si="34"/>
        <v>-</v>
      </c>
      <c r="AL89" s="92" t="str">
        <f t="shared" si="34"/>
        <v>-</v>
      </c>
      <c r="AM89" s="92" t="str">
        <f t="shared" ref="AM89:BR89" si="35">IF((AND(AM$87&gt;=$E30,$F30&gt;=AM$87)),$D30/($F30-$E30+1),"-")</f>
        <v>-</v>
      </c>
      <c r="AN89" s="92" t="str">
        <f t="shared" si="35"/>
        <v>-</v>
      </c>
      <c r="AO89" s="92" t="str">
        <f t="shared" si="35"/>
        <v>-</v>
      </c>
      <c r="AP89" s="92" t="str">
        <f t="shared" si="35"/>
        <v>-</v>
      </c>
      <c r="AQ89" s="92" t="str">
        <f t="shared" si="35"/>
        <v>-</v>
      </c>
      <c r="AR89" s="92" t="str">
        <f t="shared" si="35"/>
        <v>-</v>
      </c>
      <c r="AS89" s="92" t="str">
        <f t="shared" si="35"/>
        <v>-</v>
      </c>
      <c r="AT89" s="92" t="str">
        <f t="shared" si="35"/>
        <v>-</v>
      </c>
      <c r="AU89" s="92" t="str">
        <f t="shared" si="35"/>
        <v>-</v>
      </c>
      <c r="AV89" s="92" t="str">
        <f t="shared" si="35"/>
        <v>-</v>
      </c>
      <c r="AW89" s="92" t="str">
        <f t="shared" si="35"/>
        <v>-</v>
      </c>
      <c r="AX89" s="92" t="str">
        <f t="shared" si="35"/>
        <v>-</v>
      </c>
      <c r="AY89" s="92" t="str">
        <f t="shared" si="35"/>
        <v>-</v>
      </c>
      <c r="AZ89" s="92" t="str">
        <f t="shared" si="35"/>
        <v>-</v>
      </c>
      <c r="BA89" s="92" t="str">
        <f t="shared" si="35"/>
        <v>-</v>
      </c>
      <c r="BB89" s="92" t="str">
        <f t="shared" si="35"/>
        <v>-</v>
      </c>
      <c r="BC89" s="92" t="str">
        <f t="shared" si="35"/>
        <v>-</v>
      </c>
      <c r="BD89" s="92" t="str">
        <f t="shared" si="35"/>
        <v>-</v>
      </c>
      <c r="BE89" s="92" t="str">
        <f t="shared" si="35"/>
        <v>-</v>
      </c>
      <c r="BF89" s="92" t="str">
        <f t="shared" si="35"/>
        <v>-</v>
      </c>
      <c r="BG89" s="92" t="str">
        <f t="shared" si="35"/>
        <v>-</v>
      </c>
      <c r="BH89" s="92" t="str">
        <f t="shared" si="35"/>
        <v>-</v>
      </c>
      <c r="BI89" s="92" t="str">
        <f t="shared" si="35"/>
        <v>-</v>
      </c>
      <c r="BJ89" s="92" t="str">
        <f t="shared" si="35"/>
        <v>-</v>
      </c>
      <c r="BK89" s="92" t="str">
        <f t="shared" si="35"/>
        <v>-</v>
      </c>
      <c r="BL89" s="92" t="str">
        <f t="shared" si="35"/>
        <v>-</v>
      </c>
      <c r="BM89" s="92" t="str">
        <f t="shared" si="35"/>
        <v>-</v>
      </c>
      <c r="BN89" s="92" t="str">
        <f t="shared" si="35"/>
        <v>-</v>
      </c>
      <c r="BO89" s="92" t="str">
        <f t="shared" si="35"/>
        <v>-</v>
      </c>
      <c r="BP89" s="92" t="str">
        <f t="shared" si="35"/>
        <v>-</v>
      </c>
      <c r="BQ89" s="92" t="str">
        <f t="shared" si="35"/>
        <v>-</v>
      </c>
      <c r="BR89" s="92" t="str">
        <f t="shared" si="35"/>
        <v>-</v>
      </c>
      <c r="BS89" s="92" t="str">
        <f t="shared" ref="BS89:CN89" si="36">IF((AND(BS$87&gt;=$E30,$F30&gt;=BS$87)),$D30/($F30-$E30+1),"-")</f>
        <v>-</v>
      </c>
      <c r="BT89" s="92" t="str">
        <f t="shared" si="36"/>
        <v>-</v>
      </c>
      <c r="BU89" s="92" t="str">
        <f t="shared" si="36"/>
        <v>-</v>
      </c>
      <c r="BV89" s="92" t="str">
        <f t="shared" si="36"/>
        <v>-</v>
      </c>
      <c r="BW89" s="92" t="str">
        <f t="shared" si="36"/>
        <v>-</v>
      </c>
      <c r="BX89" s="92" t="str">
        <f t="shared" si="36"/>
        <v>-</v>
      </c>
      <c r="BY89" s="92" t="str">
        <f t="shared" si="36"/>
        <v>-</v>
      </c>
      <c r="BZ89" s="92" t="str">
        <f t="shared" si="36"/>
        <v>-</v>
      </c>
      <c r="CA89" s="92" t="str">
        <f t="shared" si="36"/>
        <v>-</v>
      </c>
      <c r="CB89" s="92" t="str">
        <f t="shared" si="36"/>
        <v>-</v>
      </c>
      <c r="CC89" s="92" t="str">
        <f t="shared" si="36"/>
        <v>-</v>
      </c>
      <c r="CD89" s="92" t="str">
        <f t="shared" si="36"/>
        <v>-</v>
      </c>
      <c r="CE89" s="92" t="str">
        <f t="shared" si="36"/>
        <v>-</v>
      </c>
      <c r="CF89" s="92" t="str">
        <f t="shared" si="36"/>
        <v>-</v>
      </c>
      <c r="CG89" s="92" t="str">
        <f t="shared" si="36"/>
        <v>-</v>
      </c>
      <c r="CH89" s="92" t="str">
        <f t="shared" si="36"/>
        <v>-</v>
      </c>
      <c r="CI89" s="92" t="str">
        <f t="shared" si="36"/>
        <v>-</v>
      </c>
      <c r="CJ89" s="92" t="str">
        <f t="shared" si="36"/>
        <v>-</v>
      </c>
      <c r="CK89" s="92" t="str">
        <f t="shared" si="36"/>
        <v>-</v>
      </c>
      <c r="CL89" s="92" t="str">
        <f t="shared" si="36"/>
        <v>-</v>
      </c>
      <c r="CM89" s="92" t="str">
        <f t="shared" si="36"/>
        <v>-</v>
      </c>
      <c r="CN89" s="92" t="str">
        <f t="shared" si="36"/>
        <v>-</v>
      </c>
    </row>
    <row r="90" spans="1:92" x14ac:dyDescent="0.95">
      <c r="C90" s="8">
        <v>26</v>
      </c>
      <c r="D90" s="87" t="s">
        <v>27</v>
      </c>
      <c r="E90" s="87"/>
      <c r="F90" s="87"/>
      <c r="G90" s="92" t="str">
        <f t="shared" ref="G90:AL90" si="37">IF((AND(G$87&gt;=$E26,$F26&gt;=G$87)),$D26/($F26-$E26+1),"-")</f>
        <v>-</v>
      </c>
      <c r="H90" s="92" t="str">
        <f t="shared" si="37"/>
        <v>-</v>
      </c>
      <c r="I90" s="92" t="str">
        <f t="shared" si="37"/>
        <v>-</v>
      </c>
      <c r="J90" s="92" t="str">
        <f t="shared" si="37"/>
        <v>-</v>
      </c>
      <c r="K90" s="92" t="str">
        <f t="shared" si="37"/>
        <v>-</v>
      </c>
      <c r="L90" s="92" t="str">
        <f t="shared" si="37"/>
        <v>-</v>
      </c>
      <c r="M90" s="92" t="str">
        <f t="shared" si="37"/>
        <v>-</v>
      </c>
      <c r="N90" s="92" t="str">
        <f t="shared" si="37"/>
        <v>-</v>
      </c>
      <c r="O90" s="92" t="str">
        <f t="shared" si="37"/>
        <v>-</v>
      </c>
      <c r="P90" s="92">
        <f t="shared" si="37"/>
        <v>68807.339449541294</v>
      </c>
      <c r="Q90" s="92">
        <f t="shared" si="37"/>
        <v>68807.339449541294</v>
      </c>
      <c r="R90" s="92">
        <f t="shared" si="37"/>
        <v>68807.339449541294</v>
      </c>
      <c r="S90" s="92">
        <f t="shared" si="37"/>
        <v>68807.339449541294</v>
      </c>
      <c r="T90" s="92">
        <f t="shared" si="37"/>
        <v>68807.339449541294</v>
      </c>
      <c r="U90" s="92">
        <f t="shared" si="37"/>
        <v>68807.339449541294</v>
      </c>
      <c r="V90" s="92">
        <f t="shared" si="37"/>
        <v>68807.339449541294</v>
      </c>
      <c r="W90" s="92">
        <f t="shared" si="37"/>
        <v>68807.339449541294</v>
      </c>
      <c r="X90" s="92">
        <f t="shared" si="37"/>
        <v>68807.339449541294</v>
      </c>
      <c r="Y90" s="92">
        <f t="shared" si="37"/>
        <v>68807.339449541294</v>
      </c>
      <c r="Z90" s="92">
        <f t="shared" si="37"/>
        <v>68807.339449541294</v>
      </c>
      <c r="AA90" s="92">
        <f t="shared" si="37"/>
        <v>68807.339449541294</v>
      </c>
      <c r="AB90" s="92">
        <f t="shared" si="37"/>
        <v>68807.339449541294</v>
      </c>
      <c r="AC90" s="92">
        <f t="shared" si="37"/>
        <v>68807.339449541294</v>
      </c>
      <c r="AD90" s="92">
        <f t="shared" si="37"/>
        <v>68807.339449541294</v>
      </c>
      <c r="AE90" s="92">
        <f t="shared" si="37"/>
        <v>68807.339449541294</v>
      </c>
      <c r="AF90" s="92">
        <f t="shared" si="37"/>
        <v>68807.339449541294</v>
      </c>
      <c r="AG90" s="92">
        <f t="shared" si="37"/>
        <v>68807.339449541294</v>
      </c>
      <c r="AH90" s="92">
        <f t="shared" si="37"/>
        <v>68807.339449541294</v>
      </c>
      <c r="AI90" s="92">
        <f t="shared" si="37"/>
        <v>68807.339449541294</v>
      </c>
      <c r="AJ90" s="92">
        <f t="shared" si="37"/>
        <v>68807.339449541294</v>
      </c>
      <c r="AK90" s="92" t="str">
        <f t="shared" si="37"/>
        <v>-</v>
      </c>
      <c r="AL90" s="92" t="str">
        <f t="shared" si="37"/>
        <v>-</v>
      </c>
      <c r="AM90" s="92" t="str">
        <f t="shared" ref="AM90:BR90" si="38">IF((AND(AM$87&gt;=$E26,$F26&gt;=AM$87)),$D26/($F26-$E26+1),"-")</f>
        <v>-</v>
      </c>
      <c r="AN90" s="92" t="str">
        <f t="shared" si="38"/>
        <v>-</v>
      </c>
      <c r="AO90" s="92" t="str">
        <f t="shared" si="38"/>
        <v>-</v>
      </c>
      <c r="AP90" s="92" t="str">
        <f t="shared" si="38"/>
        <v>-</v>
      </c>
      <c r="AQ90" s="92" t="str">
        <f t="shared" si="38"/>
        <v>-</v>
      </c>
      <c r="AR90" s="92" t="str">
        <f t="shared" si="38"/>
        <v>-</v>
      </c>
      <c r="AS90" s="92" t="str">
        <f t="shared" si="38"/>
        <v>-</v>
      </c>
      <c r="AT90" s="92" t="str">
        <f t="shared" si="38"/>
        <v>-</v>
      </c>
      <c r="AU90" s="92" t="str">
        <f t="shared" si="38"/>
        <v>-</v>
      </c>
      <c r="AV90" s="92" t="str">
        <f t="shared" si="38"/>
        <v>-</v>
      </c>
      <c r="AW90" s="92" t="str">
        <f t="shared" si="38"/>
        <v>-</v>
      </c>
      <c r="AX90" s="92" t="str">
        <f t="shared" si="38"/>
        <v>-</v>
      </c>
      <c r="AY90" s="92" t="str">
        <f t="shared" si="38"/>
        <v>-</v>
      </c>
      <c r="AZ90" s="92" t="str">
        <f t="shared" si="38"/>
        <v>-</v>
      </c>
      <c r="BA90" s="92" t="str">
        <f t="shared" si="38"/>
        <v>-</v>
      </c>
      <c r="BB90" s="92" t="str">
        <f t="shared" si="38"/>
        <v>-</v>
      </c>
      <c r="BC90" s="92" t="str">
        <f t="shared" si="38"/>
        <v>-</v>
      </c>
      <c r="BD90" s="92" t="str">
        <f t="shared" si="38"/>
        <v>-</v>
      </c>
      <c r="BE90" s="92" t="str">
        <f t="shared" si="38"/>
        <v>-</v>
      </c>
      <c r="BF90" s="92" t="str">
        <f t="shared" si="38"/>
        <v>-</v>
      </c>
      <c r="BG90" s="92" t="str">
        <f t="shared" si="38"/>
        <v>-</v>
      </c>
      <c r="BH90" s="92" t="str">
        <f t="shared" si="38"/>
        <v>-</v>
      </c>
      <c r="BI90" s="92" t="str">
        <f t="shared" si="38"/>
        <v>-</v>
      </c>
      <c r="BJ90" s="92" t="str">
        <f t="shared" si="38"/>
        <v>-</v>
      </c>
      <c r="BK90" s="92" t="str">
        <f t="shared" si="38"/>
        <v>-</v>
      </c>
      <c r="BL90" s="92" t="str">
        <f t="shared" si="38"/>
        <v>-</v>
      </c>
      <c r="BM90" s="92" t="str">
        <f t="shared" si="38"/>
        <v>-</v>
      </c>
      <c r="BN90" s="92" t="str">
        <f t="shared" si="38"/>
        <v>-</v>
      </c>
      <c r="BO90" s="92" t="str">
        <f t="shared" si="38"/>
        <v>-</v>
      </c>
      <c r="BP90" s="92" t="str">
        <f t="shared" si="38"/>
        <v>-</v>
      </c>
      <c r="BQ90" s="92" t="str">
        <f t="shared" si="38"/>
        <v>-</v>
      </c>
      <c r="BR90" s="92" t="str">
        <f t="shared" si="38"/>
        <v>-</v>
      </c>
      <c r="BS90" s="92" t="str">
        <f t="shared" ref="BS90:CN90" si="39">IF((AND(BS$87&gt;=$E26,$F26&gt;=BS$87)),$D26/($F26-$E26+1),"-")</f>
        <v>-</v>
      </c>
      <c r="BT90" s="92" t="str">
        <f t="shared" si="39"/>
        <v>-</v>
      </c>
      <c r="BU90" s="92" t="str">
        <f t="shared" si="39"/>
        <v>-</v>
      </c>
      <c r="BV90" s="92" t="str">
        <f t="shared" si="39"/>
        <v>-</v>
      </c>
      <c r="BW90" s="92" t="str">
        <f t="shared" si="39"/>
        <v>-</v>
      </c>
      <c r="BX90" s="92" t="str">
        <f t="shared" si="39"/>
        <v>-</v>
      </c>
      <c r="BY90" s="92" t="str">
        <f t="shared" si="39"/>
        <v>-</v>
      </c>
      <c r="BZ90" s="92" t="str">
        <f t="shared" si="39"/>
        <v>-</v>
      </c>
      <c r="CA90" s="92" t="str">
        <f t="shared" si="39"/>
        <v>-</v>
      </c>
      <c r="CB90" s="92" t="str">
        <f t="shared" si="39"/>
        <v>-</v>
      </c>
      <c r="CC90" s="92" t="str">
        <f t="shared" si="39"/>
        <v>-</v>
      </c>
      <c r="CD90" s="92" t="str">
        <f t="shared" si="39"/>
        <v>-</v>
      </c>
      <c r="CE90" s="92" t="str">
        <f t="shared" si="39"/>
        <v>-</v>
      </c>
      <c r="CF90" s="92" t="str">
        <f t="shared" si="39"/>
        <v>-</v>
      </c>
      <c r="CG90" s="92" t="str">
        <f t="shared" si="39"/>
        <v>-</v>
      </c>
      <c r="CH90" s="92" t="str">
        <f t="shared" si="39"/>
        <v>-</v>
      </c>
      <c r="CI90" s="92" t="str">
        <f t="shared" si="39"/>
        <v>-</v>
      </c>
      <c r="CJ90" s="92" t="str">
        <f t="shared" si="39"/>
        <v>-</v>
      </c>
      <c r="CK90" s="92" t="str">
        <f t="shared" si="39"/>
        <v>-</v>
      </c>
      <c r="CL90" s="92" t="str">
        <f t="shared" si="39"/>
        <v>-</v>
      </c>
      <c r="CM90" s="92" t="str">
        <f t="shared" si="39"/>
        <v>-</v>
      </c>
      <c r="CN90" s="92" t="str">
        <f t="shared" si="39"/>
        <v>-</v>
      </c>
    </row>
    <row r="91" spans="1:92" x14ac:dyDescent="0.95">
      <c r="C91" s="8">
        <v>27</v>
      </c>
      <c r="D91" s="87" t="s">
        <v>28</v>
      </c>
      <c r="E91" s="87"/>
      <c r="F91" s="87"/>
      <c r="G91" s="92" t="str">
        <f t="shared" ref="G91:AL91" si="40">IF((AND(G$87&gt;=$E27,$F27&gt;=G$87)),$D27/($F27-$E27+1),"-")</f>
        <v>-</v>
      </c>
      <c r="H91" s="92" t="str">
        <f t="shared" si="40"/>
        <v>-</v>
      </c>
      <c r="I91" s="92" t="str">
        <f t="shared" si="40"/>
        <v>-</v>
      </c>
      <c r="J91" s="92" t="str">
        <f t="shared" si="40"/>
        <v>-</v>
      </c>
      <c r="K91" s="92" t="str">
        <f t="shared" si="40"/>
        <v>-</v>
      </c>
      <c r="L91" s="92" t="str">
        <f t="shared" si="40"/>
        <v>-</v>
      </c>
      <c r="M91" s="92" t="str">
        <f t="shared" si="40"/>
        <v>-</v>
      </c>
      <c r="N91" s="92" t="str">
        <f t="shared" si="40"/>
        <v>-</v>
      </c>
      <c r="O91" s="92" t="str">
        <f t="shared" si="40"/>
        <v>-</v>
      </c>
      <c r="P91" s="92">
        <f t="shared" si="40"/>
        <v>0</v>
      </c>
      <c r="Q91" s="92">
        <f t="shared" si="40"/>
        <v>0</v>
      </c>
      <c r="R91" s="92">
        <f t="shared" si="40"/>
        <v>0</v>
      </c>
      <c r="S91" s="92">
        <f t="shared" si="40"/>
        <v>0</v>
      </c>
      <c r="T91" s="92">
        <f t="shared" si="40"/>
        <v>0</v>
      </c>
      <c r="U91" s="92">
        <f t="shared" si="40"/>
        <v>0</v>
      </c>
      <c r="V91" s="92">
        <f t="shared" si="40"/>
        <v>0</v>
      </c>
      <c r="W91" s="92">
        <f t="shared" si="40"/>
        <v>0</v>
      </c>
      <c r="X91" s="92">
        <f t="shared" si="40"/>
        <v>0</v>
      </c>
      <c r="Y91" s="92">
        <f t="shared" si="40"/>
        <v>0</v>
      </c>
      <c r="Z91" s="92" t="str">
        <f t="shared" si="40"/>
        <v>-</v>
      </c>
      <c r="AA91" s="92" t="str">
        <f t="shared" si="40"/>
        <v>-</v>
      </c>
      <c r="AB91" s="92" t="str">
        <f t="shared" si="40"/>
        <v>-</v>
      </c>
      <c r="AC91" s="92" t="str">
        <f t="shared" si="40"/>
        <v>-</v>
      </c>
      <c r="AD91" s="92" t="str">
        <f t="shared" si="40"/>
        <v>-</v>
      </c>
      <c r="AE91" s="92" t="str">
        <f t="shared" si="40"/>
        <v>-</v>
      </c>
      <c r="AF91" s="92" t="str">
        <f t="shared" si="40"/>
        <v>-</v>
      </c>
      <c r="AG91" s="92" t="str">
        <f t="shared" si="40"/>
        <v>-</v>
      </c>
      <c r="AH91" s="92" t="str">
        <f t="shared" si="40"/>
        <v>-</v>
      </c>
      <c r="AI91" s="92" t="str">
        <f t="shared" si="40"/>
        <v>-</v>
      </c>
      <c r="AJ91" s="92" t="str">
        <f t="shared" si="40"/>
        <v>-</v>
      </c>
      <c r="AK91" s="92" t="str">
        <f t="shared" si="40"/>
        <v>-</v>
      </c>
      <c r="AL91" s="92" t="str">
        <f t="shared" si="40"/>
        <v>-</v>
      </c>
      <c r="AM91" s="92" t="str">
        <f t="shared" ref="AM91:BR91" si="41">IF((AND(AM$87&gt;=$E27,$F27&gt;=AM$87)),$D27/($F27-$E27+1),"-")</f>
        <v>-</v>
      </c>
      <c r="AN91" s="92" t="str">
        <f t="shared" si="41"/>
        <v>-</v>
      </c>
      <c r="AO91" s="92" t="str">
        <f t="shared" si="41"/>
        <v>-</v>
      </c>
      <c r="AP91" s="92" t="str">
        <f t="shared" si="41"/>
        <v>-</v>
      </c>
      <c r="AQ91" s="92" t="str">
        <f t="shared" si="41"/>
        <v>-</v>
      </c>
      <c r="AR91" s="92" t="str">
        <f t="shared" si="41"/>
        <v>-</v>
      </c>
      <c r="AS91" s="92" t="str">
        <f t="shared" si="41"/>
        <v>-</v>
      </c>
      <c r="AT91" s="92" t="str">
        <f t="shared" si="41"/>
        <v>-</v>
      </c>
      <c r="AU91" s="92" t="str">
        <f t="shared" si="41"/>
        <v>-</v>
      </c>
      <c r="AV91" s="92" t="str">
        <f t="shared" si="41"/>
        <v>-</v>
      </c>
      <c r="AW91" s="92" t="str">
        <f t="shared" si="41"/>
        <v>-</v>
      </c>
      <c r="AX91" s="92" t="str">
        <f t="shared" si="41"/>
        <v>-</v>
      </c>
      <c r="AY91" s="92" t="str">
        <f t="shared" si="41"/>
        <v>-</v>
      </c>
      <c r="AZ91" s="92" t="str">
        <f t="shared" si="41"/>
        <v>-</v>
      </c>
      <c r="BA91" s="92" t="str">
        <f t="shared" si="41"/>
        <v>-</v>
      </c>
      <c r="BB91" s="92" t="str">
        <f t="shared" si="41"/>
        <v>-</v>
      </c>
      <c r="BC91" s="92" t="str">
        <f t="shared" si="41"/>
        <v>-</v>
      </c>
      <c r="BD91" s="92" t="str">
        <f t="shared" si="41"/>
        <v>-</v>
      </c>
      <c r="BE91" s="92" t="str">
        <f t="shared" si="41"/>
        <v>-</v>
      </c>
      <c r="BF91" s="92" t="str">
        <f t="shared" si="41"/>
        <v>-</v>
      </c>
      <c r="BG91" s="92" t="str">
        <f t="shared" si="41"/>
        <v>-</v>
      </c>
      <c r="BH91" s="92" t="str">
        <f t="shared" si="41"/>
        <v>-</v>
      </c>
      <c r="BI91" s="92" t="str">
        <f t="shared" si="41"/>
        <v>-</v>
      </c>
      <c r="BJ91" s="92" t="str">
        <f t="shared" si="41"/>
        <v>-</v>
      </c>
      <c r="BK91" s="92" t="str">
        <f t="shared" si="41"/>
        <v>-</v>
      </c>
      <c r="BL91" s="92" t="str">
        <f t="shared" si="41"/>
        <v>-</v>
      </c>
      <c r="BM91" s="92" t="str">
        <f t="shared" si="41"/>
        <v>-</v>
      </c>
      <c r="BN91" s="92" t="str">
        <f t="shared" si="41"/>
        <v>-</v>
      </c>
      <c r="BO91" s="92" t="str">
        <f t="shared" si="41"/>
        <v>-</v>
      </c>
      <c r="BP91" s="92" t="str">
        <f t="shared" si="41"/>
        <v>-</v>
      </c>
      <c r="BQ91" s="92" t="str">
        <f t="shared" si="41"/>
        <v>-</v>
      </c>
      <c r="BR91" s="92" t="str">
        <f t="shared" si="41"/>
        <v>-</v>
      </c>
      <c r="BS91" s="92" t="str">
        <f t="shared" ref="BS91:CN91" si="42">IF((AND(BS$87&gt;=$E27,$F27&gt;=BS$87)),$D27/($F27-$E27+1),"-")</f>
        <v>-</v>
      </c>
      <c r="BT91" s="92" t="str">
        <f t="shared" si="42"/>
        <v>-</v>
      </c>
      <c r="BU91" s="92" t="str">
        <f t="shared" si="42"/>
        <v>-</v>
      </c>
      <c r="BV91" s="92" t="str">
        <f t="shared" si="42"/>
        <v>-</v>
      </c>
      <c r="BW91" s="92" t="str">
        <f t="shared" si="42"/>
        <v>-</v>
      </c>
      <c r="BX91" s="92" t="str">
        <f t="shared" si="42"/>
        <v>-</v>
      </c>
      <c r="BY91" s="92" t="str">
        <f t="shared" si="42"/>
        <v>-</v>
      </c>
      <c r="BZ91" s="92" t="str">
        <f t="shared" si="42"/>
        <v>-</v>
      </c>
      <c r="CA91" s="92" t="str">
        <f t="shared" si="42"/>
        <v>-</v>
      </c>
      <c r="CB91" s="92" t="str">
        <f t="shared" si="42"/>
        <v>-</v>
      </c>
      <c r="CC91" s="92" t="str">
        <f t="shared" si="42"/>
        <v>-</v>
      </c>
      <c r="CD91" s="92" t="str">
        <f t="shared" si="42"/>
        <v>-</v>
      </c>
      <c r="CE91" s="92" t="str">
        <f t="shared" si="42"/>
        <v>-</v>
      </c>
      <c r="CF91" s="92" t="str">
        <f t="shared" si="42"/>
        <v>-</v>
      </c>
      <c r="CG91" s="92" t="str">
        <f t="shared" si="42"/>
        <v>-</v>
      </c>
      <c r="CH91" s="92" t="str">
        <f t="shared" si="42"/>
        <v>-</v>
      </c>
      <c r="CI91" s="92" t="str">
        <f t="shared" si="42"/>
        <v>-</v>
      </c>
      <c r="CJ91" s="92" t="str">
        <f t="shared" si="42"/>
        <v>-</v>
      </c>
      <c r="CK91" s="92" t="str">
        <f t="shared" si="42"/>
        <v>-</v>
      </c>
      <c r="CL91" s="92" t="str">
        <f t="shared" si="42"/>
        <v>-</v>
      </c>
      <c r="CM91" s="92" t="str">
        <f t="shared" si="42"/>
        <v>-</v>
      </c>
      <c r="CN91" s="92" t="str">
        <f t="shared" si="42"/>
        <v>-</v>
      </c>
    </row>
    <row r="92" spans="1:92" x14ac:dyDescent="0.95">
      <c r="C92" s="8">
        <v>31</v>
      </c>
      <c r="D92" s="87" t="s">
        <v>32</v>
      </c>
      <c r="E92" s="87"/>
      <c r="F92" s="87"/>
      <c r="G92" s="92" t="str">
        <f t="shared" ref="G92:AL92" si="43">IF((AND(G$87&gt;=$E31,$F31&gt;=G$87)),$D31/($F31-$E31+1),"-")</f>
        <v>-</v>
      </c>
      <c r="H92" s="92" t="str">
        <f t="shared" si="43"/>
        <v>-</v>
      </c>
      <c r="I92" s="92" t="str">
        <f t="shared" si="43"/>
        <v>-</v>
      </c>
      <c r="J92" s="92" t="str">
        <f t="shared" si="43"/>
        <v>-</v>
      </c>
      <c r="K92" s="92" t="str">
        <f t="shared" si="43"/>
        <v>-</v>
      </c>
      <c r="L92" s="92" t="str">
        <f t="shared" si="43"/>
        <v>-</v>
      </c>
      <c r="M92" s="92" t="str">
        <f t="shared" si="43"/>
        <v>-</v>
      </c>
      <c r="N92" s="92" t="str">
        <f t="shared" si="43"/>
        <v>-</v>
      </c>
      <c r="O92" s="92" t="str">
        <f t="shared" si="43"/>
        <v>-</v>
      </c>
      <c r="P92" s="92">
        <f t="shared" si="43"/>
        <v>9722.2222222222226</v>
      </c>
      <c r="Q92" s="92">
        <f t="shared" si="43"/>
        <v>9722.2222222222226</v>
      </c>
      <c r="R92" s="92">
        <f t="shared" si="43"/>
        <v>9722.2222222222226</v>
      </c>
      <c r="S92" s="92" t="str">
        <f t="shared" si="43"/>
        <v>-</v>
      </c>
      <c r="T92" s="92" t="str">
        <f t="shared" si="43"/>
        <v>-</v>
      </c>
      <c r="U92" s="92" t="str">
        <f t="shared" si="43"/>
        <v>-</v>
      </c>
      <c r="V92" s="92" t="str">
        <f t="shared" si="43"/>
        <v>-</v>
      </c>
      <c r="W92" s="92" t="str">
        <f t="shared" si="43"/>
        <v>-</v>
      </c>
      <c r="X92" s="92" t="str">
        <f t="shared" si="43"/>
        <v>-</v>
      </c>
      <c r="Y92" s="92" t="str">
        <f t="shared" si="43"/>
        <v>-</v>
      </c>
      <c r="Z92" s="92" t="str">
        <f t="shared" si="43"/>
        <v>-</v>
      </c>
      <c r="AA92" s="92" t="str">
        <f t="shared" si="43"/>
        <v>-</v>
      </c>
      <c r="AB92" s="92" t="str">
        <f t="shared" si="43"/>
        <v>-</v>
      </c>
      <c r="AC92" s="92" t="str">
        <f t="shared" si="43"/>
        <v>-</v>
      </c>
      <c r="AD92" s="92" t="str">
        <f t="shared" si="43"/>
        <v>-</v>
      </c>
      <c r="AE92" s="92" t="str">
        <f t="shared" si="43"/>
        <v>-</v>
      </c>
      <c r="AF92" s="92" t="str">
        <f t="shared" si="43"/>
        <v>-</v>
      </c>
      <c r="AG92" s="92" t="str">
        <f t="shared" si="43"/>
        <v>-</v>
      </c>
      <c r="AH92" s="92" t="str">
        <f t="shared" si="43"/>
        <v>-</v>
      </c>
      <c r="AI92" s="92" t="str">
        <f t="shared" si="43"/>
        <v>-</v>
      </c>
      <c r="AJ92" s="92" t="str">
        <f t="shared" si="43"/>
        <v>-</v>
      </c>
      <c r="AK92" s="92" t="str">
        <f t="shared" si="43"/>
        <v>-</v>
      </c>
      <c r="AL92" s="92" t="str">
        <f t="shared" si="43"/>
        <v>-</v>
      </c>
      <c r="AM92" s="92" t="str">
        <f t="shared" ref="AM92:BR92" si="44">IF((AND(AM$87&gt;=$E31,$F31&gt;=AM$87)),$D31/($F31-$E31+1),"-")</f>
        <v>-</v>
      </c>
      <c r="AN92" s="92" t="str">
        <f t="shared" si="44"/>
        <v>-</v>
      </c>
      <c r="AO92" s="92" t="str">
        <f t="shared" si="44"/>
        <v>-</v>
      </c>
      <c r="AP92" s="92" t="str">
        <f t="shared" si="44"/>
        <v>-</v>
      </c>
      <c r="AQ92" s="92" t="str">
        <f t="shared" si="44"/>
        <v>-</v>
      </c>
      <c r="AR92" s="92" t="str">
        <f t="shared" si="44"/>
        <v>-</v>
      </c>
      <c r="AS92" s="92" t="str">
        <f t="shared" si="44"/>
        <v>-</v>
      </c>
      <c r="AT92" s="92" t="str">
        <f t="shared" si="44"/>
        <v>-</v>
      </c>
      <c r="AU92" s="92" t="str">
        <f t="shared" si="44"/>
        <v>-</v>
      </c>
      <c r="AV92" s="92" t="str">
        <f t="shared" si="44"/>
        <v>-</v>
      </c>
      <c r="AW92" s="92" t="str">
        <f t="shared" si="44"/>
        <v>-</v>
      </c>
      <c r="AX92" s="92" t="str">
        <f t="shared" si="44"/>
        <v>-</v>
      </c>
      <c r="AY92" s="92" t="str">
        <f t="shared" si="44"/>
        <v>-</v>
      </c>
      <c r="AZ92" s="92" t="str">
        <f t="shared" si="44"/>
        <v>-</v>
      </c>
      <c r="BA92" s="92" t="str">
        <f t="shared" si="44"/>
        <v>-</v>
      </c>
      <c r="BB92" s="92" t="str">
        <f t="shared" si="44"/>
        <v>-</v>
      </c>
      <c r="BC92" s="92" t="str">
        <f t="shared" si="44"/>
        <v>-</v>
      </c>
      <c r="BD92" s="92" t="str">
        <f t="shared" si="44"/>
        <v>-</v>
      </c>
      <c r="BE92" s="92" t="str">
        <f t="shared" si="44"/>
        <v>-</v>
      </c>
      <c r="BF92" s="92" t="str">
        <f t="shared" si="44"/>
        <v>-</v>
      </c>
      <c r="BG92" s="92" t="str">
        <f t="shared" si="44"/>
        <v>-</v>
      </c>
      <c r="BH92" s="92" t="str">
        <f t="shared" si="44"/>
        <v>-</v>
      </c>
      <c r="BI92" s="92" t="str">
        <f t="shared" si="44"/>
        <v>-</v>
      </c>
      <c r="BJ92" s="92" t="str">
        <f t="shared" si="44"/>
        <v>-</v>
      </c>
      <c r="BK92" s="92" t="str">
        <f t="shared" si="44"/>
        <v>-</v>
      </c>
      <c r="BL92" s="92" t="str">
        <f t="shared" si="44"/>
        <v>-</v>
      </c>
      <c r="BM92" s="92" t="str">
        <f t="shared" si="44"/>
        <v>-</v>
      </c>
      <c r="BN92" s="92" t="str">
        <f t="shared" si="44"/>
        <v>-</v>
      </c>
      <c r="BO92" s="92" t="str">
        <f t="shared" si="44"/>
        <v>-</v>
      </c>
      <c r="BP92" s="92" t="str">
        <f t="shared" si="44"/>
        <v>-</v>
      </c>
      <c r="BQ92" s="92" t="str">
        <f t="shared" si="44"/>
        <v>-</v>
      </c>
      <c r="BR92" s="92" t="str">
        <f t="shared" si="44"/>
        <v>-</v>
      </c>
      <c r="BS92" s="92" t="str">
        <f t="shared" ref="BS92:CN92" si="45">IF((AND(BS$87&gt;=$E31,$F31&gt;=BS$87)),$D31/($F31-$E31+1),"-")</f>
        <v>-</v>
      </c>
      <c r="BT92" s="92" t="str">
        <f t="shared" si="45"/>
        <v>-</v>
      </c>
      <c r="BU92" s="92" t="str">
        <f t="shared" si="45"/>
        <v>-</v>
      </c>
      <c r="BV92" s="92" t="str">
        <f t="shared" si="45"/>
        <v>-</v>
      </c>
      <c r="BW92" s="92" t="str">
        <f t="shared" si="45"/>
        <v>-</v>
      </c>
      <c r="BX92" s="92" t="str">
        <f t="shared" si="45"/>
        <v>-</v>
      </c>
      <c r="BY92" s="92" t="str">
        <f t="shared" si="45"/>
        <v>-</v>
      </c>
      <c r="BZ92" s="92" t="str">
        <f t="shared" si="45"/>
        <v>-</v>
      </c>
      <c r="CA92" s="92" t="str">
        <f t="shared" si="45"/>
        <v>-</v>
      </c>
      <c r="CB92" s="92" t="str">
        <f t="shared" si="45"/>
        <v>-</v>
      </c>
      <c r="CC92" s="92" t="str">
        <f t="shared" si="45"/>
        <v>-</v>
      </c>
      <c r="CD92" s="92" t="str">
        <f t="shared" si="45"/>
        <v>-</v>
      </c>
      <c r="CE92" s="92" t="str">
        <f t="shared" si="45"/>
        <v>-</v>
      </c>
      <c r="CF92" s="92" t="str">
        <f t="shared" si="45"/>
        <v>-</v>
      </c>
      <c r="CG92" s="92" t="str">
        <f t="shared" si="45"/>
        <v>-</v>
      </c>
      <c r="CH92" s="92" t="str">
        <f t="shared" si="45"/>
        <v>-</v>
      </c>
      <c r="CI92" s="92" t="str">
        <f t="shared" si="45"/>
        <v>-</v>
      </c>
      <c r="CJ92" s="92" t="str">
        <f t="shared" si="45"/>
        <v>-</v>
      </c>
      <c r="CK92" s="92" t="str">
        <f t="shared" si="45"/>
        <v>-</v>
      </c>
      <c r="CL92" s="92" t="str">
        <f t="shared" si="45"/>
        <v>-</v>
      </c>
      <c r="CM92" s="92" t="str">
        <f t="shared" si="45"/>
        <v>-</v>
      </c>
      <c r="CN92" s="92" t="str">
        <f t="shared" si="45"/>
        <v>-</v>
      </c>
    </row>
    <row r="93" spans="1:92" x14ac:dyDescent="0.95">
      <c r="C93" s="8">
        <v>32</v>
      </c>
      <c r="D93" s="87" t="s">
        <v>33</v>
      </c>
      <c r="E93" s="87"/>
      <c r="F93" s="87"/>
      <c r="G93" s="92" t="str">
        <f t="shared" ref="G93:AL93" si="46">IF((AND(G$87&gt;=$E32,$F32&gt;=G$87)),$D32/($F32-$E32+1),"-")</f>
        <v>-</v>
      </c>
      <c r="H93" s="92" t="str">
        <f t="shared" si="46"/>
        <v>-</v>
      </c>
      <c r="I93" s="92" t="str">
        <f t="shared" si="46"/>
        <v>-</v>
      </c>
      <c r="J93" s="92" t="str">
        <f t="shared" si="46"/>
        <v>-</v>
      </c>
      <c r="K93" s="92" t="str">
        <f t="shared" si="46"/>
        <v>-</v>
      </c>
      <c r="L93" s="92" t="str">
        <f t="shared" si="46"/>
        <v>-</v>
      </c>
      <c r="M93" s="92" t="str">
        <f t="shared" si="46"/>
        <v>-</v>
      </c>
      <c r="N93" s="92" t="str">
        <f t="shared" si="46"/>
        <v>-</v>
      </c>
      <c r="O93" s="92" t="str">
        <f t="shared" si="46"/>
        <v>-</v>
      </c>
      <c r="P93" s="92">
        <f t="shared" si="46"/>
        <v>64814.81481481481</v>
      </c>
      <c r="Q93" s="92">
        <f t="shared" si="46"/>
        <v>64814.81481481481</v>
      </c>
      <c r="R93" s="92">
        <f t="shared" si="46"/>
        <v>64814.81481481481</v>
      </c>
      <c r="S93" s="92">
        <f t="shared" si="46"/>
        <v>64814.81481481481</v>
      </c>
      <c r="T93" s="92">
        <f t="shared" si="46"/>
        <v>64814.81481481481</v>
      </c>
      <c r="U93" s="92">
        <f t="shared" si="46"/>
        <v>64814.81481481481</v>
      </c>
      <c r="V93" s="92">
        <f t="shared" si="46"/>
        <v>64814.81481481481</v>
      </c>
      <c r="W93" s="92">
        <f t="shared" si="46"/>
        <v>64814.81481481481</v>
      </c>
      <c r="X93" s="92">
        <f t="shared" si="46"/>
        <v>64814.81481481481</v>
      </c>
      <c r="Y93" s="92">
        <f t="shared" si="46"/>
        <v>64814.81481481481</v>
      </c>
      <c r="Z93" s="92" t="str">
        <f t="shared" si="46"/>
        <v>-</v>
      </c>
      <c r="AA93" s="92" t="str">
        <f t="shared" si="46"/>
        <v>-</v>
      </c>
      <c r="AB93" s="92" t="str">
        <f t="shared" si="46"/>
        <v>-</v>
      </c>
      <c r="AC93" s="92" t="str">
        <f t="shared" si="46"/>
        <v>-</v>
      </c>
      <c r="AD93" s="92" t="str">
        <f t="shared" si="46"/>
        <v>-</v>
      </c>
      <c r="AE93" s="92" t="str">
        <f t="shared" si="46"/>
        <v>-</v>
      </c>
      <c r="AF93" s="92" t="str">
        <f t="shared" si="46"/>
        <v>-</v>
      </c>
      <c r="AG93" s="92" t="str">
        <f t="shared" si="46"/>
        <v>-</v>
      </c>
      <c r="AH93" s="92" t="str">
        <f t="shared" si="46"/>
        <v>-</v>
      </c>
      <c r="AI93" s="92" t="str">
        <f t="shared" si="46"/>
        <v>-</v>
      </c>
      <c r="AJ93" s="92" t="str">
        <f t="shared" si="46"/>
        <v>-</v>
      </c>
      <c r="AK93" s="92" t="str">
        <f t="shared" si="46"/>
        <v>-</v>
      </c>
      <c r="AL93" s="92" t="str">
        <f t="shared" si="46"/>
        <v>-</v>
      </c>
      <c r="AM93" s="92" t="str">
        <f t="shared" ref="AM93:BR93" si="47">IF((AND(AM$87&gt;=$E32,$F32&gt;=AM$87)),$D32/($F32-$E32+1),"-")</f>
        <v>-</v>
      </c>
      <c r="AN93" s="92" t="str">
        <f t="shared" si="47"/>
        <v>-</v>
      </c>
      <c r="AO93" s="92" t="str">
        <f t="shared" si="47"/>
        <v>-</v>
      </c>
      <c r="AP93" s="92" t="str">
        <f t="shared" si="47"/>
        <v>-</v>
      </c>
      <c r="AQ93" s="92" t="str">
        <f t="shared" si="47"/>
        <v>-</v>
      </c>
      <c r="AR93" s="92" t="str">
        <f t="shared" si="47"/>
        <v>-</v>
      </c>
      <c r="AS93" s="92" t="str">
        <f t="shared" si="47"/>
        <v>-</v>
      </c>
      <c r="AT93" s="92" t="str">
        <f t="shared" si="47"/>
        <v>-</v>
      </c>
      <c r="AU93" s="92" t="str">
        <f t="shared" si="47"/>
        <v>-</v>
      </c>
      <c r="AV93" s="92" t="str">
        <f t="shared" si="47"/>
        <v>-</v>
      </c>
      <c r="AW93" s="92" t="str">
        <f t="shared" si="47"/>
        <v>-</v>
      </c>
      <c r="AX93" s="92" t="str">
        <f t="shared" si="47"/>
        <v>-</v>
      </c>
      <c r="AY93" s="92" t="str">
        <f t="shared" si="47"/>
        <v>-</v>
      </c>
      <c r="AZ93" s="92" t="str">
        <f t="shared" si="47"/>
        <v>-</v>
      </c>
      <c r="BA93" s="92" t="str">
        <f t="shared" si="47"/>
        <v>-</v>
      </c>
      <c r="BB93" s="92" t="str">
        <f t="shared" si="47"/>
        <v>-</v>
      </c>
      <c r="BC93" s="92" t="str">
        <f t="shared" si="47"/>
        <v>-</v>
      </c>
      <c r="BD93" s="92" t="str">
        <f t="shared" si="47"/>
        <v>-</v>
      </c>
      <c r="BE93" s="92" t="str">
        <f t="shared" si="47"/>
        <v>-</v>
      </c>
      <c r="BF93" s="92" t="str">
        <f t="shared" si="47"/>
        <v>-</v>
      </c>
      <c r="BG93" s="92" t="str">
        <f t="shared" si="47"/>
        <v>-</v>
      </c>
      <c r="BH93" s="92" t="str">
        <f t="shared" si="47"/>
        <v>-</v>
      </c>
      <c r="BI93" s="92" t="str">
        <f t="shared" si="47"/>
        <v>-</v>
      </c>
      <c r="BJ93" s="92" t="str">
        <f t="shared" si="47"/>
        <v>-</v>
      </c>
      <c r="BK93" s="92" t="str">
        <f t="shared" si="47"/>
        <v>-</v>
      </c>
      <c r="BL93" s="92" t="str">
        <f t="shared" si="47"/>
        <v>-</v>
      </c>
      <c r="BM93" s="92" t="str">
        <f t="shared" si="47"/>
        <v>-</v>
      </c>
      <c r="BN93" s="92" t="str">
        <f t="shared" si="47"/>
        <v>-</v>
      </c>
      <c r="BO93" s="92" t="str">
        <f t="shared" si="47"/>
        <v>-</v>
      </c>
      <c r="BP93" s="92" t="str">
        <f t="shared" si="47"/>
        <v>-</v>
      </c>
      <c r="BQ93" s="92" t="str">
        <f t="shared" si="47"/>
        <v>-</v>
      </c>
      <c r="BR93" s="92" t="str">
        <f t="shared" si="47"/>
        <v>-</v>
      </c>
      <c r="BS93" s="92" t="str">
        <f t="shared" ref="BS93:CN93" si="48">IF((AND(BS$87&gt;=$E32,$F32&gt;=BS$87)),$D32/($F32-$E32+1),"-")</f>
        <v>-</v>
      </c>
      <c r="BT93" s="92" t="str">
        <f t="shared" si="48"/>
        <v>-</v>
      </c>
      <c r="BU93" s="92" t="str">
        <f t="shared" si="48"/>
        <v>-</v>
      </c>
      <c r="BV93" s="92" t="str">
        <f t="shared" si="48"/>
        <v>-</v>
      </c>
      <c r="BW93" s="92" t="str">
        <f t="shared" si="48"/>
        <v>-</v>
      </c>
      <c r="BX93" s="92" t="str">
        <f t="shared" si="48"/>
        <v>-</v>
      </c>
      <c r="BY93" s="92" t="str">
        <f t="shared" si="48"/>
        <v>-</v>
      </c>
      <c r="BZ93" s="92" t="str">
        <f t="shared" si="48"/>
        <v>-</v>
      </c>
      <c r="CA93" s="92" t="str">
        <f t="shared" si="48"/>
        <v>-</v>
      </c>
      <c r="CB93" s="92" t="str">
        <f t="shared" si="48"/>
        <v>-</v>
      </c>
      <c r="CC93" s="92" t="str">
        <f t="shared" si="48"/>
        <v>-</v>
      </c>
      <c r="CD93" s="92" t="str">
        <f t="shared" si="48"/>
        <v>-</v>
      </c>
      <c r="CE93" s="92" t="str">
        <f t="shared" si="48"/>
        <v>-</v>
      </c>
      <c r="CF93" s="92" t="str">
        <f t="shared" si="48"/>
        <v>-</v>
      </c>
      <c r="CG93" s="92" t="str">
        <f t="shared" si="48"/>
        <v>-</v>
      </c>
      <c r="CH93" s="92" t="str">
        <f t="shared" si="48"/>
        <v>-</v>
      </c>
      <c r="CI93" s="92" t="str">
        <f t="shared" si="48"/>
        <v>-</v>
      </c>
      <c r="CJ93" s="92" t="str">
        <f t="shared" si="48"/>
        <v>-</v>
      </c>
      <c r="CK93" s="92" t="str">
        <f t="shared" si="48"/>
        <v>-</v>
      </c>
      <c r="CL93" s="92" t="str">
        <f t="shared" si="48"/>
        <v>-</v>
      </c>
      <c r="CM93" s="92" t="str">
        <f t="shared" si="48"/>
        <v>-</v>
      </c>
      <c r="CN93" s="92" t="str">
        <f t="shared" si="48"/>
        <v>-</v>
      </c>
    </row>
    <row r="94" spans="1:92" x14ac:dyDescent="0.95">
      <c r="C94" s="8">
        <v>33</v>
      </c>
      <c r="D94" s="87" t="s">
        <v>34</v>
      </c>
      <c r="E94" s="87"/>
      <c r="F94" s="87"/>
      <c r="G94" s="92" t="str">
        <f t="shared" ref="G94:AL94" si="49">IF((AND(G$87&gt;=$E33,$F33&gt;=G$87)),$D33/($F33-$E33+1),"-")</f>
        <v>-</v>
      </c>
      <c r="H94" s="92" t="str">
        <f t="shared" si="49"/>
        <v>-</v>
      </c>
      <c r="I94" s="92" t="str">
        <f t="shared" si="49"/>
        <v>-</v>
      </c>
      <c r="J94" s="92" t="str">
        <f t="shared" si="49"/>
        <v>-</v>
      </c>
      <c r="K94" s="92" t="str">
        <f t="shared" si="49"/>
        <v>-</v>
      </c>
      <c r="L94" s="92" t="str">
        <f t="shared" si="49"/>
        <v>-</v>
      </c>
      <c r="M94" s="92" t="str">
        <f t="shared" si="49"/>
        <v>-</v>
      </c>
      <c r="N94" s="92" t="str">
        <f t="shared" si="49"/>
        <v>-</v>
      </c>
      <c r="O94" s="92" t="str">
        <f t="shared" si="49"/>
        <v>-</v>
      </c>
      <c r="P94" s="92">
        <f t="shared" si="49"/>
        <v>185185.18518518517</v>
      </c>
      <c r="Q94" s="92">
        <f t="shared" si="49"/>
        <v>185185.18518518517</v>
      </c>
      <c r="R94" s="92">
        <f t="shared" si="49"/>
        <v>185185.18518518517</v>
      </c>
      <c r="S94" s="92">
        <f t="shared" si="49"/>
        <v>185185.18518518517</v>
      </c>
      <c r="T94" s="92">
        <f t="shared" si="49"/>
        <v>185185.18518518517</v>
      </c>
      <c r="U94" s="92">
        <f t="shared" si="49"/>
        <v>185185.18518518517</v>
      </c>
      <c r="V94" s="92">
        <f t="shared" si="49"/>
        <v>185185.18518518517</v>
      </c>
      <c r="W94" s="92">
        <f t="shared" si="49"/>
        <v>185185.18518518517</v>
      </c>
      <c r="X94" s="92">
        <f t="shared" si="49"/>
        <v>185185.18518518517</v>
      </c>
      <c r="Y94" s="92">
        <f t="shared" si="49"/>
        <v>185185.18518518517</v>
      </c>
      <c r="Z94" s="92" t="str">
        <f t="shared" si="49"/>
        <v>-</v>
      </c>
      <c r="AA94" s="92" t="str">
        <f t="shared" si="49"/>
        <v>-</v>
      </c>
      <c r="AB94" s="92" t="str">
        <f t="shared" si="49"/>
        <v>-</v>
      </c>
      <c r="AC94" s="92" t="str">
        <f t="shared" si="49"/>
        <v>-</v>
      </c>
      <c r="AD94" s="92" t="str">
        <f t="shared" si="49"/>
        <v>-</v>
      </c>
      <c r="AE94" s="92" t="str">
        <f t="shared" si="49"/>
        <v>-</v>
      </c>
      <c r="AF94" s="92" t="str">
        <f t="shared" si="49"/>
        <v>-</v>
      </c>
      <c r="AG94" s="92" t="str">
        <f t="shared" si="49"/>
        <v>-</v>
      </c>
      <c r="AH94" s="92" t="str">
        <f t="shared" si="49"/>
        <v>-</v>
      </c>
      <c r="AI94" s="92" t="str">
        <f t="shared" si="49"/>
        <v>-</v>
      </c>
      <c r="AJ94" s="92" t="str">
        <f t="shared" si="49"/>
        <v>-</v>
      </c>
      <c r="AK94" s="92" t="str">
        <f t="shared" si="49"/>
        <v>-</v>
      </c>
      <c r="AL94" s="92" t="str">
        <f t="shared" si="49"/>
        <v>-</v>
      </c>
      <c r="AM94" s="92" t="str">
        <f t="shared" ref="AM94:BR94" si="50">IF((AND(AM$87&gt;=$E33,$F33&gt;=AM$87)),$D33/($F33-$E33+1),"-")</f>
        <v>-</v>
      </c>
      <c r="AN94" s="92" t="str">
        <f t="shared" si="50"/>
        <v>-</v>
      </c>
      <c r="AO94" s="92" t="str">
        <f t="shared" si="50"/>
        <v>-</v>
      </c>
      <c r="AP94" s="92" t="str">
        <f t="shared" si="50"/>
        <v>-</v>
      </c>
      <c r="AQ94" s="92" t="str">
        <f t="shared" si="50"/>
        <v>-</v>
      </c>
      <c r="AR94" s="92" t="str">
        <f t="shared" si="50"/>
        <v>-</v>
      </c>
      <c r="AS94" s="92" t="str">
        <f t="shared" si="50"/>
        <v>-</v>
      </c>
      <c r="AT94" s="92" t="str">
        <f t="shared" si="50"/>
        <v>-</v>
      </c>
      <c r="AU94" s="92" t="str">
        <f t="shared" si="50"/>
        <v>-</v>
      </c>
      <c r="AV94" s="92" t="str">
        <f t="shared" si="50"/>
        <v>-</v>
      </c>
      <c r="AW94" s="92" t="str">
        <f t="shared" si="50"/>
        <v>-</v>
      </c>
      <c r="AX94" s="92" t="str">
        <f t="shared" si="50"/>
        <v>-</v>
      </c>
      <c r="AY94" s="92" t="str">
        <f t="shared" si="50"/>
        <v>-</v>
      </c>
      <c r="AZ94" s="92" t="str">
        <f t="shared" si="50"/>
        <v>-</v>
      </c>
      <c r="BA94" s="92" t="str">
        <f t="shared" si="50"/>
        <v>-</v>
      </c>
      <c r="BB94" s="92" t="str">
        <f t="shared" si="50"/>
        <v>-</v>
      </c>
      <c r="BC94" s="92" t="str">
        <f t="shared" si="50"/>
        <v>-</v>
      </c>
      <c r="BD94" s="92" t="str">
        <f t="shared" si="50"/>
        <v>-</v>
      </c>
      <c r="BE94" s="92" t="str">
        <f t="shared" si="50"/>
        <v>-</v>
      </c>
      <c r="BF94" s="92" t="str">
        <f t="shared" si="50"/>
        <v>-</v>
      </c>
      <c r="BG94" s="92" t="str">
        <f t="shared" si="50"/>
        <v>-</v>
      </c>
      <c r="BH94" s="92" t="str">
        <f t="shared" si="50"/>
        <v>-</v>
      </c>
      <c r="BI94" s="92" t="str">
        <f t="shared" si="50"/>
        <v>-</v>
      </c>
      <c r="BJ94" s="92" t="str">
        <f t="shared" si="50"/>
        <v>-</v>
      </c>
      <c r="BK94" s="92" t="str">
        <f t="shared" si="50"/>
        <v>-</v>
      </c>
      <c r="BL94" s="92" t="str">
        <f t="shared" si="50"/>
        <v>-</v>
      </c>
      <c r="BM94" s="92" t="str">
        <f t="shared" si="50"/>
        <v>-</v>
      </c>
      <c r="BN94" s="92" t="str">
        <f t="shared" si="50"/>
        <v>-</v>
      </c>
      <c r="BO94" s="92" t="str">
        <f t="shared" si="50"/>
        <v>-</v>
      </c>
      <c r="BP94" s="92" t="str">
        <f t="shared" si="50"/>
        <v>-</v>
      </c>
      <c r="BQ94" s="92" t="str">
        <f t="shared" si="50"/>
        <v>-</v>
      </c>
      <c r="BR94" s="92" t="str">
        <f t="shared" si="50"/>
        <v>-</v>
      </c>
      <c r="BS94" s="92" t="str">
        <f t="shared" ref="BS94:CN94" si="51">IF((AND(BS$87&gt;=$E33,$F33&gt;=BS$87)),$D33/($F33-$E33+1),"-")</f>
        <v>-</v>
      </c>
      <c r="BT94" s="92" t="str">
        <f t="shared" si="51"/>
        <v>-</v>
      </c>
      <c r="BU94" s="92" t="str">
        <f t="shared" si="51"/>
        <v>-</v>
      </c>
      <c r="BV94" s="92" t="str">
        <f t="shared" si="51"/>
        <v>-</v>
      </c>
      <c r="BW94" s="92" t="str">
        <f t="shared" si="51"/>
        <v>-</v>
      </c>
      <c r="BX94" s="92" t="str">
        <f t="shared" si="51"/>
        <v>-</v>
      </c>
      <c r="BY94" s="92" t="str">
        <f t="shared" si="51"/>
        <v>-</v>
      </c>
      <c r="BZ94" s="92" t="str">
        <f t="shared" si="51"/>
        <v>-</v>
      </c>
      <c r="CA94" s="92" t="str">
        <f t="shared" si="51"/>
        <v>-</v>
      </c>
      <c r="CB94" s="92" t="str">
        <f t="shared" si="51"/>
        <v>-</v>
      </c>
      <c r="CC94" s="92" t="str">
        <f t="shared" si="51"/>
        <v>-</v>
      </c>
      <c r="CD94" s="92" t="str">
        <f t="shared" si="51"/>
        <v>-</v>
      </c>
      <c r="CE94" s="92" t="str">
        <f t="shared" si="51"/>
        <v>-</v>
      </c>
      <c r="CF94" s="92" t="str">
        <f t="shared" si="51"/>
        <v>-</v>
      </c>
      <c r="CG94" s="92" t="str">
        <f t="shared" si="51"/>
        <v>-</v>
      </c>
      <c r="CH94" s="92" t="str">
        <f t="shared" si="51"/>
        <v>-</v>
      </c>
      <c r="CI94" s="92" t="str">
        <f t="shared" si="51"/>
        <v>-</v>
      </c>
      <c r="CJ94" s="92" t="str">
        <f t="shared" si="51"/>
        <v>-</v>
      </c>
      <c r="CK94" s="92" t="str">
        <f t="shared" si="51"/>
        <v>-</v>
      </c>
      <c r="CL94" s="92" t="str">
        <f t="shared" si="51"/>
        <v>-</v>
      </c>
      <c r="CM94" s="92" t="str">
        <f t="shared" si="51"/>
        <v>-</v>
      </c>
      <c r="CN94" s="92" t="str">
        <f t="shared" si="51"/>
        <v>-</v>
      </c>
    </row>
    <row r="95" spans="1:92" s="9" customFormat="1" x14ac:dyDescent="0.95">
      <c r="A95" s="8"/>
      <c r="B95" s="8"/>
      <c r="C95" s="8">
        <v>34</v>
      </c>
      <c r="D95" s="87" t="s">
        <v>35</v>
      </c>
      <c r="E95" s="87"/>
      <c r="F95" s="87"/>
      <c r="G95" s="92" t="str">
        <f t="shared" ref="G95:AL95" si="52">IF((AND(G$87&gt;=$E34,$F34&gt;=G$87)),$D34/($F34-$E34+1),"-")</f>
        <v>-</v>
      </c>
      <c r="H95" s="92" t="str">
        <f t="shared" si="52"/>
        <v>-</v>
      </c>
      <c r="I95" s="92" t="str">
        <f t="shared" si="52"/>
        <v>-</v>
      </c>
      <c r="J95" s="92" t="str">
        <f t="shared" si="52"/>
        <v>-</v>
      </c>
      <c r="K95" s="92" t="str">
        <f t="shared" si="52"/>
        <v>-</v>
      </c>
      <c r="L95" s="92" t="str">
        <f t="shared" si="52"/>
        <v>-</v>
      </c>
      <c r="M95" s="92" t="str">
        <f t="shared" si="52"/>
        <v>-</v>
      </c>
      <c r="N95" s="92">
        <f t="shared" si="52"/>
        <v>102739.72602739725</v>
      </c>
      <c r="O95" s="92">
        <f t="shared" si="52"/>
        <v>102739.72602739725</v>
      </c>
      <c r="P95" s="92">
        <f t="shared" si="52"/>
        <v>102739.72602739725</v>
      </c>
      <c r="Q95" s="92">
        <f t="shared" si="52"/>
        <v>102739.72602739725</v>
      </c>
      <c r="R95" s="92">
        <f t="shared" si="52"/>
        <v>102739.72602739725</v>
      </c>
      <c r="S95" s="92">
        <f t="shared" si="52"/>
        <v>102739.72602739725</v>
      </c>
      <c r="T95" s="92">
        <f t="shared" si="52"/>
        <v>102739.72602739725</v>
      </c>
      <c r="U95" s="92">
        <f t="shared" si="52"/>
        <v>102739.72602739725</v>
      </c>
      <c r="V95" s="92">
        <f t="shared" si="52"/>
        <v>102739.72602739725</v>
      </c>
      <c r="W95" s="92">
        <f t="shared" si="52"/>
        <v>102739.72602739725</v>
      </c>
      <c r="X95" s="92">
        <f t="shared" si="52"/>
        <v>102739.72602739725</v>
      </c>
      <c r="Y95" s="92">
        <f t="shared" si="52"/>
        <v>102739.72602739725</v>
      </c>
      <c r="Z95" s="92">
        <f t="shared" si="52"/>
        <v>102739.72602739725</v>
      </c>
      <c r="AA95" s="92">
        <f t="shared" si="52"/>
        <v>102739.72602739725</v>
      </c>
      <c r="AB95" s="92" t="str">
        <f t="shared" si="52"/>
        <v>-</v>
      </c>
      <c r="AC95" s="92" t="str">
        <f t="shared" si="52"/>
        <v>-</v>
      </c>
      <c r="AD95" s="92" t="str">
        <f t="shared" si="52"/>
        <v>-</v>
      </c>
      <c r="AE95" s="92" t="str">
        <f t="shared" si="52"/>
        <v>-</v>
      </c>
      <c r="AF95" s="92" t="str">
        <f t="shared" si="52"/>
        <v>-</v>
      </c>
      <c r="AG95" s="92" t="str">
        <f t="shared" si="52"/>
        <v>-</v>
      </c>
      <c r="AH95" s="92" t="str">
        <f t="shared" si="52"/>
        <v>-</v>
      </c>
      <c r="AI95" s="92" t="str">
        <f t="shared" si="52"/>
        <v>-</v>
      </c>
      <c r="AJ95" s="92" t="str">
        <f t="shared" si="52"/>
        <v>-</v>
      </c>
      <c r="AK95" s="92" t="str">
        <f t="shared" si="52"/>
        <v>-</v>
      </c>
      <c r="AL95" s="92" t="str">
        <f t="shared" si="52"/>
        <v>-</v>
      </c>
      <c r="AM95" s="92" t="str">
        <f t="shared" ref="AM95:BR95" si="53">IF((AND(AM$87&gt;=$E34,$F34&gt;=AM$87)),$D34/($F34-$E34+1),"-")</f>
        <v>-</v>
      </c>
      <c r="AN95" s="92" t="str">
        <f t="shared" si="53"/>
        <v>-</v>
      </c>
      <c r="AO95" s="92" t="str">
        <f t="shared" si="53"/>
        <v>-</v>
      </c>
      <c r="AP95" s="92" t="str">
        <f t="shared" si="53"/>
        <v>-</v>
      </c>
      <c r="AQ95" s="92" t="str">
        <f t="shared" si="53"/>
        <v>-</v>
      </c>
      <c r="AR95" s="92" t="str">
        <f t="shared" si="53"/>
        <v>-</v>
      </c>
      <c r="AS95" s="92" t="str">
        <f t="shared" si="53"/>
        <v>-</v>
      </c>
      <c r="AT95" s="92" t="str">
        <f t="shared" si="53"/>
        <v>-</v>
      </c>
      <c r="AU95" s="92" t="str">
        <f t="shared" si="53"/>
        <v>-</v>
      </c>
      <c r="AV95" s="92" t="str">
        <f t="shared" si="53"/>
        <v>-</v>
      </c>
      <c r="AW95" s="92" t="str">
        <f t="shared" si="53"/>
        <v>-</v>
      </c>
      <c r="AX95" s="92" t="str">
        <f t="shared" si="53"/>
        <v>-</v>
      </c>
      <c r="AY95" s="92" t="str">
        <f t="shared" si="53"/>
        <v>-</v>
      </c>
      <c r="AZ95" s="92" t="str">
        <f t="shared" si="53"/>
        <v>-</v>
      </c>
      <c r="BA95" s="92" t="str">
        <f t="shared" si="53"/>
        <v>-</v>
      </c>
      <c r="BB95" s="92" t="str">
        <f t="shared" si="53"/>
        <v>-</v>
      </c>
      <c r="BC95" s="92" t="str">
        <f t="shared" si="53"/>
        <v>-</v>
      </c>
      <c r="BD95" s="92" t="str">
        <f t="shared" si="53"/>
        <v>-</v>
      </c>
      <c r="BE95" s="92" t="str">
        <f t="shared" si="53"/>
        <v>-</v>
      </c>
      <c r="BF95" s="92" t="str">
        <f t="shared" si="53"/>
        <v>-</v>
      </c>
      <c r="BG95" s="92" t="str">
        <f t="shared" si="53"/>
        <v>-</v>
      </c>
      <c r="BH95" s="92" t="str">
        <f t="shared" si="53"/>
        <v>-</v>
      </c>
      <c r="BI95" s="92" t="str">
        <f t="shared" si="53"/>
        <v>-</v>
      </c>
      <c r="BJ95" s="92" t="str">
        <f t="shared" si="53"/>
        <v>-</v>
      </c>
      <c r="BK95" s="92" t="str">
        <f t="shared" si="53"/>
        <v>-</v>
      </c>
      <c r="BL95" s="92" t="str">
        <f t="shared" si="53"/>
        <v>-</v>
      </c>
      <c r="BM95" s="92" t="str">
        <f t="shared" si="53"/>
        <v>-</v>
      </c>
      <c r="BN95" s="92" t="str">
        <f t="shared" si="53"/>
        <v>-</v>
      </c>
      <c r="BO95" s="92" t="str">
        <f t="shared" si="53"/>
        <v>-</v>
      </c>
      <c r="BP95" s="92" t="str">
        <f t="shared" si="53"/>
        <v>-</v>
      </c>
      <c r="BQ95" s="92" t="str">
        <f t="shared" si="53"/>
        <v>-</v>
      </c>
      <c r="BR95" s="92" t="str">
        <f t="shared" si="53"/>
        <v>-</v>
      </c>
      <c r="BS95" s="92" t="str">
        <f t="shared" ref="BS95:CN95" si="54">IF((AND(BS$87&gt;=$E34,$F34&gt;=BS$87)),$D34/($F34-$E34+1),"-")</f>
        <v>-</v>
      </c>
      <c r="BT95" s="92" t="str">
        <f t="shared" si="54"/>
        <v>-</v>
      </c>
      <c r="BU95" s="92" t="str">
        <f t="shared" si="54"/>
        <v>-</v>
      </c>
      <c r="BV95" s="92" t="str">
        <f t="shared" si="54"/>
        <v>-</v>
      </c>
      <c r="BW95" s="92" t="str">
        <f t="shared" si="54"/>
        <v>-</v>
      </c>
      <c r="BX95" s="92" t="str">
        <f t="shared" si="54"/>
        <v>-</v>
      </c>
      <c r="BY95" s="92" t="str">
        <f t="shared" si="54"/>
        <v>-</v>
      </c>
      <c r="BZ95" s="92" t="str">
        <f t="shared" si="54"/>
        <v>-</v>
      </c>
      <c r="CA95" s="92" t="str">
        <f t="shared" si="54"/>
        <v>-</v>
      </c>
      <c r="CB95" s="92" t="str">
        <f t="shared" si="54"/>
        <v>-</v>
      </c>
      <c r="CC95" s="92" t="str">
        <f t="shared" si="54"/>
        <v>-</v>
      </c>
      <c r="CD95" s="92" t="str">
        <f t="shared" si="54"/>
        <v>-</v>
      </c>
      <c r="CE95" s="92" t="str">
        <f t="shared" si="54"/>
        <v>-</v>
      </c>
      <c r="CF95" s="92" t="str">
        <f t="shared" si="54"/>
        <v>-</v>
      </c>
      <c r="CG95" s="92" t="str">
        <f t="shared" si="54"/>
        <v>-</v>
      </c>
      <c r="CH95" s="92" t="str">
        <f t="shared" si="54"/>
        <v>-</v>
      </c>
      <c r="CI95" s="92" t="str">
        <f t="shared" si="54"/>
        <v>-</v>
      </c>
      <c r="CJ95" s="92" t="str">
        <f t="shared" si="54"/>
        <v>-</v>
      </c>
      <c r="CK95" s="92" t="str">
        <f t="shared" si="54"/>
        <v>-</v>
      </c>
      <c r="CL95" s="92" t="str">
        <f t="shared" si="54"/>
        <v>-</v>
      </c>
      <c r="CM95" s="92" t="str">
        <f t="shared" si="54"/>
        <v>-</v>
      </c>
      <c r="CN95" s="92" t="str">
        <f t="shared" si="54"/>
        <v>-</v>
      </c>
    </row>
    <row r="96" spans="1:92" x14ac:dyDescent="0.95">
      <c r="B96" s="123"/>
      <c r="C96" s="8">
        <v>35</v>
      </c>
      <c r="D96" s="87" t="s">
        <v>36</v>
      </c>
      <c r="E96" s="87"/>
      <c r="F96" s="87"/>
      <c r="G96" s="92" t="str">
        <f t="shared" ref="G96:AL96" si="55">IF((AND(G$87&gt;=$E35,$F35&gt;=G$87)),$D35/($F35-$E35+1),"-")</f>
        <v>-</v>
      </c>
      <c r="H96" s="92" t="str">
        <f t="shared" si="55"/>
        <v>-</v>
      </c>
      <c r="I96" s="92" t="str">
        <f t="shared" si="55"/>
        <v>-</v>
      </c>
      <c r="J96" s="92" t="str">
        <f t="shared" si="55"/>
        <v>-</v>
      </c>
      <c r="K96" s="92" t="str">
        <f t="shared" si="55"/>
        <v>-</v>
      </c>
      <c r="L96" s="92" t="str">
        <f t="shared" si="55"/>
        <v>-</v>
      </c>
      <c r="M96" s="92" t="str">
        <f t="shared" si="55"/>
        <v>-</v>
      </c>
      <c r="N96" s="92">
        <f t="shared" si="55"/>
        <v>30821.917808219176</v>
      </c>
      <c r="O96" s="92">
        <f t="shared" si="55"/>
        <v>30821.917808219176</v>
      </c>
      <c r="P96" s="92">
        <f t="shared" si="55"/>
        <v>30821.917808219176</v>
      </c>
      <c r="Q96" s="92">
        <f t="shared" si="55"/>
        <v>30821.917808219176</v>
      </c>
      <c r="R96" s="92">
        <f t="shared" si="55"/>
        <v>30821.917808219176</v>
      </c>
      <c r="S96" s="92">
        <f t="shared" si="55"/>
        <v>30821.917808219176</v>
      </c>
      <c r="T96" s="92">
        <f t="shared" si="55"/>
        <v>30821.917808219176</v>
      </c>
      <c r="U96" s="92">
        <f t="shared" si="55"/>
        <v>30821.917808219176</v>
      </c>
      <c r="V96" s="92">
        <f t="shared" si="55"/>
        <v>30821.917808219176</v>
      </c>
      <c r="W96" s="92">
        <f t="shared" si="55"/>
        <v>30821.917808219176</v>
      </c>
      <c r="X96" s="92">
        <f t="shared" si="55"/>
        <v>30821.917808219176</v>
      </c>
      <c r="Y96" s="92">
        <f t="shared" si="55"/>
        <v>30821.917808219176</v>
      </c>
      <c r="Z96" s="92">
        <f t="shared" si="55"/>
        <v>30821.917808219176</v>
      </c>
      <c r="AA96" s="92">
        <f t="shared" si="55"/>
        <v>30821.917808219176</v>
      </c>
      <c r="AB96" s="92" t="str">
        <f t="shared" si="55"/>
        <v>-</v>
      </c>
      <c r="AC96" s="92" t="str">
        <f t="shared" si="55"/>
        <v>-</v>
      </c>
      <c r="AD96" s="92" t="str">
        <f t="shared" si="55"/>
        <v>-</v>
      </c>
      <c r="AE96" s="92" t="str">
        <f t="shared" si="55"/>
        <v>-</v>
      </c>
      <c r="AF96" s="92" t="str">
        <f t="shared" si="55"/>
        <v>-</v>
      </c>
      <c r="AG96" s="92" t="str">
        <f t="shared" si="55"/>
        <v>-</v>
      </c>
      <c r="AH96" s="92" t="str">
        <f t="shared" si="55"/>
        <v>-</v>
      </c>
      <c r="AI96" s="92" t="str">
        <f t="shared" si="55"/>
        <v>-</v>
      </c>
      <c r="AJ96" s="92" t="str">
        <f t="shared" si="55"/>
        <v>-</v>
      </c>
      <c r="AK96" s="92" t="str">
        <f t="shared" si="55"/>
        <v>-</v>
      </c>
      <c r="AL96" s="92" t="str">
        <f t="shared" si="55"/>
        <v>-</v>
      </c>
      <c r="AM96" s="92" t="str">
        <f t="shared" ref="AM96:BR96" si="56">IF((AND(AM$87&gt;=$E35,$F35&gt;=AM$87)),$D35/($F35-$E35+1),"-")</f>
        <v>-</v>
      </c>
      <c r="AN96" s="92" t="str">
        <f t="shared" si="56"/>
        <v>-</v>
      </c>
      <c r="AO96" s="92" t="str">
        <f t="shared" si="56"/>
        <v>-</v>
      </c>
      <c r="AP96" s="92" t="str">
        <f t="shared" si="56"/>
        <v>-</v>
      </c>
      <c r="AQ96" s="92" t="str">
        <f t="shared" si="56"/>
        <v>-</v>
      </c>
      <c r="AR96" s="92" t="str">
        <f t="shared" si="56"/>
        <v>-</v>
      </c>
      <c r="AS96" s="92" t="str">
        <f t="shared" si="56"/>
        <v>-</v>
      </c>
      <c r="AT96" s="92" t="str">
        <f t="shared" si="56"/>
        <v>-</v>
      </c>
      <c r="AU96" s="92" t="str">
        <f t="shared" si="56"/>
        <v>-</v>
      </c>
      <c r="AV96" s="92" t="str">
        <f t="shared" si="56"/>
        <v>-</v>
      </c>
      <c r="AW96" s="92" t="str">
        <f t="shared" si="56"/>
        <v>-</v>
      </c>
      <c r="AX96" s="92" t="str">
        <f t="shared" si="56"/>
        <v>-</v>
      </c>
      <c r="AY96" s="92" t="str">
        <f t="shared" si="56"/>
        <v>-</v>
      </c>
      <c r="AZ96" s="92" t="str">
        <f t="shared" si="56"/>
        <v>-</v>
      </c>
      <c r="BA96" s="92" t="str">
        <f t="shared" si="56"/>
        <v>-</v>
      </c>
      <c r="BB96" s="92" t="str">
        <f t="shared" si="56"/>
        <v>-</v>
      </c>
      <c r="BC96" s="92" t="str">
        <f t="shared" si="56"/>
        <v>-</v>
      </c>
      <c r="BD96" s="92" t="str">
        <f t="shared" si="56"/>
        <v>-</v>
      </c>
      <c r="BE96" s="92" t="str">
        <f t="shared" si="56"/>
        <v>-</v>
      </c>
      <c r="BF96" s="92" t="str">
        <f t="shared" si="56"/>
        <v>-</v>
      </c>
      <c r="BG96" s="92" t="str">
        <f t="shared" si="56"/>
        <v>-</v>
      </c>
      <c r="BH96" s="92" t="str">
        <f t="shared" si="56"/>
        <v>-</v>
      </c>
      <c r="BI96" s="92" t="str">
        <f t="shared" si="56"/>
        <v>-</v>
      </c>
      <c r="BJ96" s="92" t="str">
        <f t="shared" si="56"/>
        <v>-</v>
      </c>
      <c r="BK96" s="92" t="str">
        <f t="shared" si="56"/>
        <v>-</v>
      </c>
      <c r="BL96" s="92" t="str">
        <f t="shared" si="56"/>
        <v>-</v>
      </c>
      <c r="BM96" s="92" t="str">
        <f t="shared" si="56"/>
        <v>-</v>
      </c>
      <c r="BN96" s="92" t="str">
        <f t="shared" si="56"/>
        <v>-</v>
      </c>
      <c r="BO96" s="92" t="str">
        <f t="shared" si="56"/>
        <v>-</v>
      </c>
      <c r="BP96" s="92" t="str">
        <f t="shared" si="56"/>
        <v>-</v>
      </c>
      <c r="BQ96" s="92" t="str">
        <f t="shared" si="56"/>
        <v>-</v>
      </c>
      <c r="BR96" s="92" t="str">
        <f t="shared" si="56"/>
        <v>-</v>
      </c>
      <c r="BS96" s="92" t="str">
        <f t="shared" ref="BS96:CN96" si="57">IF((AND(BS$87&gt;=$E35,$F35&gt;=BS$87)),$D35/($F35-$E35+1),"-")</f>
        <v>-</v>
      </c>
      <c r="BT96" s="92" t="str">
        <f t="shared" si="57"/>
        <v>-</v>
      </c>
      <c r="BU96" s="92" t="str">
        <f t="shared" si="57"/>
        <v>-</v>
      </c>
      <c r="BV96" s="92" t="str">
        <f t="shared" si="57"/>
        <v>-</v>
      </c>
      <c r="BW96" s="92" t="str">
        <f t="shared" si="57"/>
        <v>-</v>
      </c>
      <c r="BX96" s="92" t="str">
        <f t="shared" si="57"/>
        <v>-</v>
      </c>
      <c r="BY96" s="92" t="str">
        <f t="shared" si="57"/>
        <v>-</v>
      </c>
      <c r="BZ96" s="92" t="str">
        <f t="shared" si="57"/>
        <v>-</v>
      </c>
      <c r="CA96" s="92" t="str">
        <f t="shared" si="57"/>
        <v>-</v>
      </c>
      <c r="CB96" s="92" t="str">
        <f t="shared" si="57"/>
        <v>-</v>
      </c>
      <c r="CC96" s="92" t="str">
        <f t="shared" si="57"/>
        <v>-</v>
      </c>
      <c r="CD96" s="92" t="str">
        <f t="shared" si="57"/>
        <v>-</v>
      </c>
      <c r="CE96" s="92" t="str">
        <f t="shared" si="57"/>
        <v>-</v>
      </c>
      <c r="CF96" s="92" t="str">
        <f t="shared" si="57"/>
        <v>-</v>
      </c>
      <c r="CG96" s="92" t="str">
        <f t="shared" si="57"/>
        <v>-</v>
      </c>
      <c r="CH96" s="92" t="str">
        <f t="shared" si="57"/>
        <v>-</v>
      </c>
      <c r="CI96" s="92" t="str">
        <f t="shared" si="57"/>
        <v>-</v>
      </c>
      <c r="CJ96" s="92" t="str">
        <f t="shared" si="57"/>
        <v>-</v>
      </c>
      <c r="CK96" s="92" t="str">
        <f t="shared" si="57"/>
        <v>-</v>
      </c>
      <c r="CL96" s="92" t="str">
        <f t="shared" si="57"/>
        <v>-</v>
      </c>
      <c r="CM96" s="92" t="str">
        <f t="shared" si="57"/>
        <v>-</v>
      </c>
      <c r="CN96" s="92" t="str">
        <f t="shared" si="57"/>
        <v>-</v>
      </c>
    </row>
    <row r="97" spans="1:92" x14ac:dyDescent="0.95">
      <c r="B97" s="123"/>
      <c r="C97" s="8">
        <v>36</v>
      </c>
      <c r="D97" s="87" t="s">
        <v>37</v>
      </c>
      <c r="E97" s="87"/>
      <c r="F97" s="87"/>
      <c r="G97" s="92" t="str">
        <f t="shared" ref="G97:AL97" si="58">IF((AND(G$87&gt;=$E36,$F36&gt;=G$87)),$D36/($F36-$E36+1),"-")</f>
        <v>-</v>
      </c>
      <c r="H97" s="92" t="str">
        <f t="shared" si="58"/>
        <v>-</v>
      </c>
      <c r="I97" s="92" t="str">
        <f t="shared" si="58"/>
        <v>-</v>
      </c>
      <c r="J97" s="92" t="str">
        <f t="shared" si="58"/>
        <v>-</v>
      </c>
      <c r="K97" s="92" t="str">
        <f t="shared" si="58"/>
        <v>-</v>
      </c>
      <c r="L97" s="92" t="str">
        <f t="shared" si="58"/>
        <v>-</v>
      </c>
      <c r="M97" s="92" t="str">
        <f t="shared" si="58"/>
        <v>-</v>
      </c>
      <c r="N97" s="92">
        <f t="shared" si="58"/>
        <v>136986.30136986301</v>
      </c>
      <c r="O97" s="92">
        <f t="shared" si="58"/>
        <v>136986.30136986301</v>
      </c>
      <c r="P97" s="92">
        <f t="shared" si="58"/>
        <v>136986.30136986301</v>
      </c>
      <c r="Q97" s="92">
        <f t="shared" si="58"/>
        <v>136986.30136986301</v>
      </c>
      <c r="R97" s="92">
        <f t="shared" si="58"/>
        <v>136986.30136986301</v>
      </c>
      <c r="S97" s="92">
        <f t="shared" si="58"/>
        <v>136986.30136986301</v>
      </c>
      <c r="T97" s="92">
        <f t="shared" si="58"/>
        <v>136986.30136986301</v>
      </c>
      <c r="U97" s="92">
        <f t="shared" si="58"/>
        <v>136986.30136986301</v>
      </c>
      <c r="V97" s="92">
        <f t="shared" si="58"/>
        <v>136986.30136986301</v>
      </c>
      <c r="W97" s="92">
        <f t="shared" si="58"/>
        <v>136986.30136986301</v>
      </c>
      <c r="X97" s="92">
        <f t="shared" si="58"/>
        <v>136986.30136986301</v>
      </c>
      <c r="Y97" s="92">
        <f t="shared" si="58"/>
        <v>136986.30136986301</v>
      </c>
      <c r="Z97" s="92">
        <f t="shared" si="58"/>
        <v>136986.30136986301</v>
      </c>
      <c r="AA97" s="92">
        <f t="shared" si="58"/>
        <v>136986.30136986301</v>
      </c>
      <c r="AB97" s="92" t="str">
        <f t="shared" si="58"/>
        <v>-</v>
      </c>
      <c r="AC97" s="92" t="str">
        <f t="shared" si="58"/>
        <v>-</v>
      </c>
      <c r="AD97" s="92" t="str">
        <f t="shared" si="58"/>
        <v>-</v>
      </c>
      <c r="AE97" s="92" t="str">
        <f t="shared" si="58"/>
        <v>-</v>
      </c>
      <c r="AF97" s="92" t="str">
        <f t="shared" si="58"/>
        <v>-</v>
      </c>
      <c r="AG97" s="92" t="str">
        <f t="shared" si="58"/>
        <v>-</v>
      </c>
      <c r="AH97" s="92" t="str">
        <f t="shared" si="58"/>
        <v>-</v>
      </c>
      <c r="AI97" s="92" t="str">
        <f t="shared" si="58"/>
        <v>-</v>
      </c>
      <c r="AJ97" s="92" t="str">
        <f t="shared" si="58"/>
        <v>-</v>
      </c>
      <c r="AK97" s="92" t="str">
        <f t="shared" si="58"/>
        <v>-</v>
      </c>
      <c r="AL97" s="92" t="str">
        <f t="shared" si="58"/>
        <v>-</v>
      </c>
      <c r="AM97" s="92" t="str">
        <f t="shared" ref="AM97:BR97" si="59">IF((AND(AM$87&gt;=$E36,$F36&gt;=AM$87)),$D36/($F36-$E36+1),"-")</f>
        <v>-</v>
      </c>
      <c r="AN97" s="92" t="str">
        <f t="shared" si="59"/>
        <v>-</v>
      </c>
      <c r="AO97" s="92" t="str">
        <f t="shared" si="59"/>
        <v>-</v>
      </c>
      <c r="AP97" s="92" t="str">
        <f t="shared" si="59"/>
        <v>-</v>
      </c>
      <c r="AQ97" s="92" t="str">
        <f t="shared" si="59"/>
        <v>-</v>
      </c>
      <c r="AR97" s="92" t="str">
        <f t="shared" si="59"/>
        <v>-</v>
      </c>
      <c r="AS97" s="92" t="str">
        <f t="shared" si="59"/>
        <v>-</v>
      </c>
      <c r="AT97" s="92" t="str">
        <f t="shared" si="59"/>
        <v>-</v>
      </c>
      <c r="AU97" s="92" t="str">
        <f t="shared" si="59"/>
        <v>-</v>
      </c>
      <c r="AV97" s="92" t="str">
        <f t="shared" si="59"/>
        <v>-</v>
      </c>
      <c r="AW97" s="92" t="str">
        <f t="shared" si="59"/>
        <v>-</v>
      </c>
      <c r="AX97" s="92" t="str">
        <f t="shared" si="59"/>
        <v>-</v>
      </c>
      <c r="AY97" s="92" t="str">
        <f t="shared" si="59"/>
        <v>-</v>
      </c>
      <c r="AZ97" s="92" t="str">
        <f t="shared" si="59"/>
        <v>-</v>
      </c>
      <c r="BA97" s="92" t="str">
        <f t="shared" si="59"/>
        <v>-</v>
      </c>
      <c r="BB97" s="92" t="str">
        <f t="shared" si="59"/>
        <v>-</v>
      </c>
      <c r="BC97" s="92" t="str">
        <f t="shared" si="59"/>
        <v>-</v>
      </c>
      <c r="BD97" s="92" t="str">
        <f t="shared" si="59"/>
        <v>-</v>
      </c>
      <c r="BE97" s="92" t="str">
        <f t="shared" si="59"/>
        <v>-</v>
      </c>
      <c r="BF97" s="92" t="str">
        <f t="shared" si="59"/>
        <v>-</v>
      </c>
      <c r="BG97" s="92" t="str">
        <f t="shared" si="59"/>
        <v>-</v>
      </c>
      <c r="BH97" s="92" t="str">
        <f t="shared" si="59"/>
        <v>-</v>
      </c>
      <c r="BI97" s="92" t="str">
        <f t="shared" si="59"/>
        <v>-</v>
      </c>
      <c r="BJ97" s="92" t="str">
        <f t="shared" si="59"/>
        <v>-</v>
      </c>
      <c r="BK97" s="92" t="str">
        <f t="shared" si="59"/>
        <v>-</v>
      </c>
      <c r="BL97" s="92" t="str">
        <f t="shared" si="59"/>
        <v>-</v>
      </c>
      <c r="BM97" s="92" t="str">
        <f t="shared" si="59"/>
        <v>-</v>
      </c>
      <c r="BN97" s="92" t="str">
        <f t="shared" si="59"/>
        <v>-</v>
      </c>
      <c r="BO97" s="92" t="str">
        <f t="shared" si="59"/>
        <v>-</v>
      </c>
      <c r="BP97" s="92" t="str">
        <f t="shared" si="59"/>
        <v>-</v>
      </c>
      <c r="BQ97" s="92" t="str">
        <f t="shared" si="59"/>
        <v>-</v>
      </c>
      <c r="BR97" s="92" t="str">
        <f t="shared" si="59"/>
        <v>-</v>
      </c>
      <c r="BS97" s="92" t="str">
        <f t="shared" ref="BS97:CN97" si="60">IF((AND(BS$87&gt;=$E36,$F36&gt;=BS$87)),$D36/($F36-$E36+1),"-")</f>
        <v>-</v>
      </c>
      <c r="BT97" s="92" t="str">
        <f t="shared" si="60"/>
        <v>-</v>
      </c>
      <c r="BU97" s="92" t="str">
        <f t="shared" si="60"/>
        <v>-</v>
      </c>
      <c r="BV97" s="92" t="str">
        <f t="shared" si="60"/>
        <v>-</v>
      </c>
      <c r="BW97" s="92" t="str">
        <f t="shared" si="60"/>
        <v>-</v>
      </c>
      <c r="BX97" s="92" t="str">
        <f t="shared" si="60"/>
        <v>-</v>
      </c>
      <c r="BY97" s="92" t="str">
        <f t="shared" si="60"/>
        <v>-</v>
      </c>
      <c r="BZ97" s="92" t="str">
        <f t="shared" si="60"/>
        <v>-</v>
      </c>
      <c r="CA97" s="92" t="str">
        <f t="shared" si="60"/>
        <v>-</v>
      </c>
      <c r="CB97" s="92" t="str">
        <f t="shared" si="60"/>
        <v>-</v>
      </c>
      <c r="CC97" s="92" t="str">
        <f t="shared" si="60"/>
        <v>-</v>
      </c>
      <c r="CD97" s="92" t="str">
        <f t="shared" si="60"/>
        <v>-</v>
      </c>
      <c r="CE97" s="92" t="str">
        <f t="shared" si="60"/>
        <v>-</v>
      </c>
      <c r="CF97" s="92" t="str">
        <f t="shared" si="60"/>
        <v>-</v>
      </c>
      <c r="CG97" s="92" t="str">
        <f t="shared" si="60"/>
        <v>-</v>
      </c>
      <c r="CH97" s="92" t="str">
        <f t="shared" si="60"/>
        <v>-</v>
      </c>
      <c r="CI97" s="92" t="str">
        <f t="shared" si="60"/>
        <v>-</v>
      </c>
      <c r="CJ97" s="92" t="str">
        <f t="shared" si="60"/>
        <v>-</v>
      </c>
      <c r="CK97" s="92" t="str">
        <f t="shared" si="60"/>
        <v>-</v>
      </c>
      <c r="CL97" s="92" t="str">
        <f t="shared" si="60"/>
        <v>-</v>
      </c>
      <c r="CM97" s="92" t="str">
        <f t="shared" si="60"/>
        <v>-</v>
      </c>
      <c r="CN97" s="92" t="str">
        <f t="shared" si="60"/>
        <v>-</v>
      </c>
    </row>
    <row r="98" spans="1:92" x14ac:dyDescent="0.95">
      <c r="B98" s="123"/>
      <c r="C98" s="8">
        <v>37</v>
      </c>
      <c r="D98" s="87" t="s">
        <v>38</v>
      </c>
      <c r="E98" s="87"/>
      <c r="F98" s="87"/>
      <c r="G98" s="92" t="str">
        <f t="shared" ref="G98:AL98" si="61">IF((AND(G$87&gt;=$E37,$F37&gt;=G$87)),$D37/($F37-$E37+1),"-")</f>
        <v>-</v>
      </c>
      <c r="H98" s="92" t="str">
        <f t="shared" si="61"/>
        <v>-</v>
      </c>
      <c r="I98" s="92" t="str">
        <f t="shared" si="61"/>
        <v>-</v>
      </c>
      <c r="J98" s="92" t="str">
        <f t="shared" si="61"/>
        <v>-</v>
      </c>
      <c r="K98" s="92" t="str">
        <f t="shared" si="61"/>
        <v>-</v>
      </c>
      <c r="L98" s="92" t="str">
        <f t="shared" si="61"/>
        <v>-</v>
      </c>
      <c r="M98" s="92" t="str">
        <f t="shared" si="61"/>
        <v>-</v>
      </c>
      <c r="N98" s="92" t="str">
        <f t="shared" si="61"/>
        <v>-</v>
      </c>
      <c r="O98" s="92" t="str">
        <f t="shared" si="61"/>
        <v>-</v>
      </c>
      <c r="P98" s="92">
        <f t="shared" si="61"/>
        <v>101851.85185185184</v>
      </c>
      <c r="Q98" s="92">
        <f t="shared" si="61"/>
        <v>101851.85185185184</v>
      </c>
      <c r="R98" s="92">
        <f t="shared" si="61"/>
        <v>101851.85185185184</v>
      </c>
      <c r="S98" s="92">
        <f t="shared" si="61"/>
        <v>101851.85185185184</v>
      </c>
      <c r="T98" s="92">
        <f t="shared" si="61"/>
        <v>101851.85185185184</v>
      </c>
      <c r="U98" s="92">
        <f t="shared" si="61"/>
        <v>101851.85185185184</v>
      </c>
      <c r="V98" s="92">
        <f t="shared" si="61"/>
        <v>101851.85185185184</v>
      </c>
      <c r="W98" s="92">
        <f t="shared" si="61"/>
        <v>101851.85185185184</v>
      </c>
      <c r="X98" s="92">
        <f t="shared" si="61"/>
        <v>101851.85185185184</v>
      </c>
      <c r="Y98" s="92">
        <f t="shared" si="61"/>
        <v>101851.85185185184</v>
      </c>
      <c r="Z98" s="92" t="str">
        <f t="shared" si="61"/>
        <v>-</v>
      </c>
      <c r="AA98" s="92" t="str">
        <f t="shared" si="61"/>
        <v>-</v>
      </c>
      <c r="AB98" s="92" t="str">
        <f t="shared" si="61"/>
        <v>-</v>
      </c>
      <c r="AC98" s="92" t="str">
        <f t="shared" si="61"/>
        <v>-</v>
      </c>
      <c r="AD98" s="92" t="str">
        <f t="shared" si="61"/>
        <v>-</v>
      </c>
      <c r="AE98" s="92" t="str">
        <f t="shared" si="61"/>
        <v>-</v>
      </c>
      <c r="AF98" s="92" t="str">
        <f t="shared" si="61"/>
        <v>-</v>
      </c>
      <c r="AG98" s="92" t="str">
        <f t="shared" si="61"/>
        <v>-</v>
      </c>
      <c r="AH98" s="92" t="str">
        <f t="shared" si="61"/>
        <v>-</v>
      </c>
      <c r="AI98" s="92" t="str">
        <f t="shared" si="61"/>
        <v>-</v>
      </c>
      <c r="AJ98" s="92" t="str">
        <f t="shared" si="61"/>
        <v>-</v>
      </c>
      <c r="AK98" s="92" t="str">
        <f t="shared" si="61"/>
        <v>-</v>
      </c>
      <c r="AL98" s="92" t="str">
        <f t="shared" si="61"/>
        <v>-</v>
      </c>
      <c r="AM98" s="92" t="str">
        <f t="shared" ref="AM98:BR98" si="62">IF((AND(AM$87&gt;=$E37,$F37&gt;=AM$87)),$D37/($F37-$E37+1),"-")</f>
        <v>-</v>
      </c>
      <c r="AN98" s="92" t="str">
        <f t="shared" si="62"/>
        <v>-</v>
      </c>
      <c r="AO98" s="92" t="str">
        <f t="shared" si="62"/>
        <v>-</v>
      </c>
      <c r="AP98" s="92" t="str">
        <f t="shared" si="62"/>
        <v>-</v>
      </c>
      <c r="AQ98" s="92" t="str">
        <f t="shared" si="62"/>
        <v>-</v>
      </c>
      <c r="AR98" s="92" t="str">
        <f t="shared" si="62"/>
        <v>-</v>
      </c>
      <c r="AS98" s="92" t="str">
        <f t="shared" si="62"/>
        <v>-</v>
      </c>
      <c r="AT98" s="92" t="str">
        <f t="shared" si="62"/>
        <v>-</v>
      </c>
      <c r="AU98" s="92" t="str">
        <f t="shared" si="62"/>
        <v>-</v>
      </c>
      <c r="AV98" s="92" t="str">
        <f t="shared" si="62"/>
        <v>-</v>
      </c>
      <c r="AW98" s="92" t="str">
        <f t="shared" si="62"/>
        <v>-</v>
      </c>
      <c r="AX98" s="92" t="str">
        <f t="shared" si="62"/>
        <v>-</v>
      </c>
      <c r="AY98" s="92" t="str">
        <f t="shared" si="62"/>
        <v>-</v>
      </c>
      <c r="AZ98" s="92" t="str">
        <f t="shared" si="62"/>
        <v>-</v>
      </c>
      <c r="BA98" s="92" t="str">
        <f t="shared" si="62"/>
        <v>-</v>
      </c>
      <c r="BB98" s="92" t="str">
        <f t="shared" si="62"/>
        <v>-</v>
      </c>
      <c r="BC98" s="92" t="str">
        <f t="shared" si="62"/>
        <v>-</v>
      </c>
      <c r="BD98" s="92" t="str">
        <f t="shared" si="62"/>
        <v>-</v>
      </c>
      <c r="BE98" s="92" t="str">
        <f t="shared" si="62"/>
        <v>-</v>
      </c>
      <c r="BF98" s="92" t="str">
        <f t="shared" si="62"/>
        <v>-</v>
      </c>
      <c r="BG98" s="92" t="str">
        <f t="shared" si="62"/>
        <v>-</v>
      </c>
      <c r="BH98" s="92" t="str">
        <f t="shared" si="62"/>
        <v>-</v>
      </c>
      <c r="BI98" s="92" t="str">
        <f t="shared" si="62"/>
        <v>-</v>
      </c>
      <c r="BJ98" s="92" t="str">
        <f t="shared" si="62"/>
        <v>-</v>
      </c>
      <c r="BK98" s="92" t="str">
        <f t="shared" si="62"/>
        <v>-</v>
      </c>
      <c r="BL98" s="92" t="str">
        <f t="shared" si="62"/>
        <v>-</v>
      </c>
      <c r="BM98" s="92" t="str">
        <f t="shared" si="62"/>
        <v>-</v>
      </c>
      <c r="BN98" s="92" t="str">
        <f t="shared" si="62"/>
        <v>-</v>
      </c>
      <c r="BO98" s="92" t="str">
        <f t="shared" si="62"/>
        <v>-</v>
      </c>
      <c r="BP98" s="92" t="str">
        <f t="shared" si="62"/>
        <v>-</v>
      </c>
      <c r="BQ98" s="92" t="str">
        <f t="shared" si="62"/>
        <v>-</v>
      </c>
      <c r="BR98" s="92" t="str">
        <f t="shared" si="62"/>
        <v>-</v>
      </c>
      <c r="BS98" s="92" t="str">
        <f t="shared" ref="BS98:CN98" si="63">IF((AND(BS$87&gt;=$E37,$F37&gt;=BS$87)),$D37/($F37-$E37+1),"-")</f>
        <v>-</v>
      </c>
      <c r="BT98" s="92" t="str">
        <f t="shared" si="63"/>
        <v>-</v>
      </c>
      <c r="BU98" s="92" t="str">
        <f t="shared" si="63"/>
        <v>-</v>
      </c>
      <c r="BV98" s="92" t="str">
        <f t="shared" si="63"/>
        <v>-</v>
      </c>
      <c r="BW98" s="92" t="str">
        <f t="shared" si="63"/>
        <v>-</v>
      </c>
      <c r="BX98" s="92" t="str">
        <f t="shared" si="63"/>
        <v>-</v>
      </c>
      <c r="BY98" s="92" t="str">
        <f t="shared" si="63"/>
        <v>-</v>
      </c>
      <c r="BZ98" s="92" t="str">
        <f t="shared" si="63"/>
        <v>-</v>
      </c>
      <c r="CA98" s="92" t="str">
        <f t="shared" si="63"/>
        <v>-</v>
      </c>
      <c r="CB98" s="92" t="str">
        <f t="shared" si="63"/>
        <v>-</v>
      </c>
      <c r="CC98" s="92" t="str">
        <f t="shared" si="63"/>
        <v>-</v>
      </c>
      <c r="CD98" s="92" t="str">
        <f t="shared" si="63"/>
        <v>-</v>
      </c>
      <c r="CE98" s="92" t="str">
        <f t="shared" si="63"/>
        <v>-</v>
      </c>
      <c r="CF98" s="92" t="str">
        <f t="shared" si="63"/>
        <v>-</v>
      </c>
      <c r="CG98" s="92" t="str">
        <f t="shared" si="63"/>
        <v>-</v>
      </c>
      <c r="CH98" s="92" t="str">
        <f t="shared" si="63"/>
        <v>-</v>
      </c>
      <c r="CI98" s="92" t="str">
        <f t="shared" si="63"/>
        <v>-</v>
      </c>
      <c r="CJ98" s="92" t="str">
        <f t="shared" si="63"/>
        <v>-</v>
      </c>
      <c r="CK98" s="92" t="str">
        <f t="shared" si="63"/>
        <v>-</v>
      </c>
      <c r="CL98" s="92" t="str">
        <f t="shared" si="63"/>
        <v>-</v>
      </c>
      <c r="CM98" s="92" t="str">
        <f t="shared" si="63"/>
        <v>-</v>
      </c>
      <c r="CN98" s="92" t="str">
        <f t="shared" si="63"/>
        <v>-</v>
      </c>
    </row>
    <row r="99" spans="1:92" x14ac:dyDescent="0.95">
      <c r="B99" s="123"/>
      <c r="C99" s="8">
        <v>38</v>
      </c>
      <c r="D99" s="87" t="s">
        <v>39</v>
      </c>
      <c r="E99" s="87"/>
      <c r="F99" s="87"/>
      <c r="G99" s="92" t="str">
        <f t="shared" ref="G99:AL99" si="64">IF((AND(G$87&gt;=$E38,$F38&gt;=G$87)),$D38/($F38-$E38+1),"-")</f>
        <v>-</v>
      </c>
      <c r="H99" s="92" t="str">
        <f t="shared" si="64"/>
        <v>-</v>
      </c>
      <c r="I99" s="92" t="str">
        <f t="shared" si="64"/>
        <v>-</v>
      </c>
      <c r="J99" s="92" t="str">
        <f t="shared" si="64"/>
        <v>-</v>
      </c>
      <c r="K99" s="92" t="str">
        <f t="shared" si="64"/>
        <v>-</v>
      </c>
      <c r="L99" s="92" t="str">
        <f t="shared" si="64"/>
        <v>-</v>
      </c>
      <c r="M99" s="92" t="str">
        <f t="shared" si="64"/>
        <v>-</v>
      </c>
      <c r="N99" s="92" t="str">
        <f t="shared" si="64"/>
        <v>-</v>
      </c>
      <c r="O99" s="92" t="str">
        <f t="shared" si="64"/>
        <v>-</v>
      </c>
      <c r="P99" s="92">
        <f t="shared" si="64"/>
        <v>32407.407407407405</v>
      </c>
      <c r="Q99" s="92">
        <f t="shared" si="64"/>
        <v>32407.407407407405</v>
      </c>
      <c r="R99" s="92">
        <f t="shared" si="64"/>
        <v>32407.407407407405</v>
      </c>
      <c r="S99" s="92">
        <f t="shared" si="64"/>
        <v>32407.407407407405</v>
      </c>
      <c r="T99" s="92">
        <f t="shared" si="64"/>
        <v>32407.407407407405</v>
      </c>
      <c r="U99" s="92">
        <f t="shared" si="64"/>
        <v>32407.407407407405</v>
      </c>
      <c r="V99" s="92">
        <f t="shared" si="64"/>
        <v>32407.407407407405</v>
      </c>
      <c r="W99" s="92">
        <f t="shared" si="64"/>
        <v>32407.407407407405</v>
      </c>
      <c r="X99" s="92">
        <f t="shared" si="64"/>
        <v>32407.407407407405</v>
      </c>
      <c r="Y99" s="92">
        <f t="shared" si="64"/>
        <v>32407.407407407405</v>
      </c>
      <c r="Z99" s="92" t="str">
        <f t="shared" si="64"/>
        <v>-</v>
      </c>
      <c r="AA99" s="92" t="str">
        <f t="shared" si="64"/>
        <v>-</v>
      </c>
      <c r="AB99" s="92" t="str">
        <f t="shared" si="64"/>
        <v>-</v>
      </c>
      <c r="AC99" s="92" t="str">
        <f t="shared" si="64"/>
        <v>-</v>
      </c>
      <c r="AD99" s="92" t="str">
        <f t="shared" si="64"/>
        <v>-</v>
      </c>
      <c r="AE99" s="92" t="str">
        <f t="shared" si="64"/>
        <v>-</v>
      </c>
      <c r="AF99" s="92" t="str">
        <f t="shared" si="64"/>
        <v>-</v>
      </c>
      <c r="AG99" s="92" t="str">
        <f t="shared" si="64"/>
        <v>-</v>
      </c>
      <c r="AH99" s="92" t="str">
        <f t="shared" si="64"/>
        <v>-</v>
      </c>
      <c r="AI99" s="92" t="str">
        <f t="shared" si="64"/>
        <v>-</v>
      </c>
      <c r="AJ99" s="92" t="str">
        <f t="shared" si="64"/>
        <v>-</v>
      </c>
      <c r="AK99" s="92" t="str">
        <f t="shared" si="64"/>
        <v>-</v>
      </c>
      <c r="AL99" s="92" t="str">
        <f t="shared" si="64"/>
        <v>-</v>
      </c>
      <c r="AM99" s="92" t="str">
        <f t="shared" ref="AM99:BR99" si="65">IF((AND(AM$87&gt;=$E38,$F38&gt;=AM$87)),$D38/($F38-$E38+1),"-")</f>
        <v>-</v>
      </c>
      <c r="AN99" s="92" t="str">
        <f t="shared" si="65"/>
        <v>-</v>
      </c>
      <c r="AO99" s="92" t="str">
        <f t="shared" si="65"/>
        <v>-</v>
      </c>
      <c r="AP99" s="92" t="str">
        <f t="shared" si="65"/>
        <v>-</v>
      </c>
      <c r="AQ99" s="92" t="str">
        <f t="shared" si="65"/>
        <v>-</v>
      </c>
      <c r="AR99" s="92" t="str">
        <f t="shared" si="65"/>
        <v>-</v>
      </c>
      <c r="AS99" s="92" t="str">
        <f t="shared" si="65"/>
        <v>-</v>
      </c>
      <c r="AT99" s="92" t="str">
        <f t="shared" si="65"/>
        <v>-</v>
      </c>
      <c r="AU99" s="92" t="str">
        <f t="shared" si="65"/>
        <v>-</v>
      </c>
      <c r="AV99" s="92" t="str">
        <f t="shared" si="65"/>
        <v>-</v>
      </c>
      <c r="AW99" s="92" t="str">
        <f t="shared" si="65"/>
        <v>-</v>
      </c>
      <c r="AX99" s="92" t="str">
        <f t="shared" si="65"/>
        <v>-</v>
      </c>
      <c r="AY99" s="92" t="str">
        <f t="shared" si="65"/>
        <v>-</v>
      </c>
      <c r="AZ99" s="92" t="str">
        <f t="shared" si="65"/>
        <v>-</v>
      </c>
      <c r="BA99" s="92" t="str">
        <f t="shared" si="65"/>
        <v>-</v>
      </c>
      <c r="BB99" s="92" t="str">
        <f t="shared" si="65"/>
        <v>-</v>
      </c>
      <c r="BC99" s="92" t="str">
        <f t="shared" si="65"/>
        <v>-</v>
      </c>
      <c r="BD99" s="92" t="str">
        <f t="shared" si="65"/>
        <v>-</v>
      </c>
      <c r="BE99" s="92" t="str">
        <f t="shared" si="65"/>
        <v>-</v>
      </c>
      <c r="BF99" s="92" t="str">
        <f t="shared" si="65"/>
        <v>-</v>
      </c>
      <c r="BG99" s="92" t="str">
        <f t="shared" si="65"/>
        <v>-</v>
      </c>
      <c r="BH99" s="92" t="str">
        <f t="shared" si="65"/>
        <v>-</v>
      </c>
      <c r="BI99" s="92" t="str">
        <f t="shared" si="65"/>
        <v>-</v>
      </c>
      <c r="BJ99" s="92" t="str">
        <f t="shared" si="65"/>
        <v>-</v>
      </c>
      <c r="BK99" s="92" t="str">
        <f t="shared" si="65"/>
        <v>-</v>
      </c>
      <c r="BL99" s="92" t="str">
        <f t="shared" si="65"/>
        <v>-</v>
      </c>
      <c r="BM99" s="92" t="str">
        <f t="shared" si="65"/>
        <v>-</v>
      </c>
      <c r="BN99" s="92" t="str">
        <f t="shared" si="65"/>
        <v>-</v>
      </c>
      <c r="BO99" s="92" t="str">
        <f t="shared" si="65"/>
        <v>-</v>
      </c>
      <c r="BP99" s="92" t="str">
        <f t="shared" si="65"/>
        <v>-</v>
      </c>
      <c r="BQ99" s="92" t="str">
        <f t="shared" si="65"/>
        <v>-</v>
      </c>
      <c r="BR99" s="92" t="str">
        <f t="shared" si="65"/>
        <v>-</v>
      </c>
      <c r="BS99" s="92" t="str">
        <f t="shared" ref="BS99:CN99" si="66">IF((AND(BS$87&gt;=$E38,$F38&gt;=BS$87)),$D38/($F38-$E38+1),"-")</f>
        <v>-</v>
      </c>
      <c r="BT99" s="92" t="str">
        <f t="shared" si="66"/>
        <v>-</v>
      </c>
      <c r="BU99" s="92" t="str">
        <f t="shared" si="66"/>
        <v>-</v>
      </c>
      <c r="BV99" s="92" t="str">
        <f t="shared" si="66"/>
        <v>-</v>
      </c>
      <c r="BW99" s="92" t="str">
        <f t="shared" si="66"/>
        <v>-</v>
      </c>
      <c r="BX99" s="92" t="str">
        <f t="shared" si="66"/>
        <v>-</v>
      </c>
      <c r="BY99" s="92" t="str">
        <f t="shared" si="66"/>
        <v>-</v>
      </c>
      <c r="BZ99" s="92" t="str">
        <f t="shared" si="66"/>
        <v>-</v>
      </c>
      <c r="CA99" s="92" t="str">
        <f t="shared" si="66"/>
        <v>-</v>
      </c>
      <c r="CB99" s="92" t="str">
        <f t="shared" si="66"/>
        <v>-</v>
      </c>
      <c r="CC99" s="92" t="str">
        <f t="shared" si="66"/>
        <v>-</v>
      </c>
      <c r="CD99" s="92" t="str">
        <f t="shared" si="66"/>
        <v>-</v>
      </c>
      <c r="CE99" s="92" t="str">
        <f t="shared" si="66"/>
        <v>-</v>
      </c>
      <c r="CF99" s="92" t="str">
        <f t="shared" si="66"/>
        <v>-</v>
      </c>
      <c r="CG99" s="92" t="str">
        <f t="shared" si="66"/>
        <v>-</v>
      </c>
      <c r="CH99" s="92" t="str">
        <f t="shared" si="66"/>
        <v>-</v>
      </c>
      <c r="CI99" s="92" t="str">
        <f t="shared" si="66"/>
        <v>-</v>
      </c>
      <c r="CJ99" s="92" t="str">
        <f t="shared" si="66"/>
        <v>-</v>
      </c>
      <c r="CK99" s="92" t="str">
        <f t="shared" si="66"/>
        <v>-</v>
      </c>
      <c r="CL99" s="92" t="str">
        <f t="shared" si="66"/>
        <v>-</v>
      </c>
      <c r="CM99" s="92" t="str">
        <f t="shared" si="66"/>
        <v>-</v>
      </c>
      <c r="CN99" s="92" t="str">
        <f t="shared" si="66"/>
        <v>-</v>
      </c>
    </row>
    <row r="100" spans="1:92" x14ac:dyDescent="0.95">
      <c r="B100" s="123"/>
      <c r="C100" s="8">
        <v>39</v>
      </c>
      <c r="D100" s="87" t="s">
        <v>40</v>
      </c>
      <c r="E100" s="87"/>
      <c r="F100" s="87"/>
      <c r="G100" s="92" t="str">
        <f t="shared" ref="G100:AL100" si="67">IF((AND(G$87&gt;=$E39,$F39&gt;=G$87)),$D39/($F39-$E39+1),"-")</f>
        <v>-</v>
      </c>
      <c r="H100" s="92" t="str">
        <f t="shared" si="67"/>
        <v>-</v>
      </c>
      <c r="I100" s="92" t="str">
        <f t="shared" si="67"/>
        <v>-</v>
      </c>
      <c r="J100" s="92" t="str">
        <f t="shared" si="67"/>
        <v>-</v>
      </c>
      <c r="K100" s="92" t="str">
        <f t="shared" si="67"/>
        <v>-</v>
      </c>
      <c r="L100" s="92" t="str">
        <f t="shared" si="67"/>
        <v>-</v>
      </c>
      <c r="M100" s="92" t="str">
        <f t="shared" si="67"/>
        <v>-</v>
      </c>
      <c r="N100" s="92" t="str">
        <f t="shared" si="67"/>
        <v>-</v>
      </c>
      <c r="O100" s="92" t="str">
        <f t="shared" si="67"/>
        <v>-</v>
      </c>
      <c r="P100" s="92">
        <f t="shared" si="67"/>
        <v>13888.888888888889</v>
      </c>
      <c r="Q100" s="92">
        <f t="shared" si="67"/>
        <v>13888.888888888889</v>
      </c>
      <c r="R100" s="92">
        <f t="shared" si="67"/>
        <v>13888.888888888889</v>
      </c>
      <c r="S100" s="92">
        <f t="shared" si="67"/>
        <v>13888.888888888889</v>
      </c>
      <c r="T100" s="92">
        <f t="shared" si="67"/>
        <v>13888.888888888889</v>
      </c>
      <c r="U100" s="92">
        <f t="shared" si="67"/>
        <v>13888.888888888889</v>
      </c>
      <c r="V100" s="92">
        <f t="shared" si="67"/>
        <v>13888.888888888889</v>
      </c>
      <c r="W100" s="92">
        <f t="shared" si="67"/>
        <v>13888.888888888889</v>
      </c>
      <c r="X100" s="92">
        <f t="shared" si="67"/>
        <v>13888.888888888889</v>
      </c>
      <c r="Y100" s="92">
        <f t="shared" si="67"/>
        <v>13888.888888888889</v>
      </c>
      <c r="Z100" s="92" t="str">
        <f t="shared" si="67"/>
        <v>-</v>
      </c>
      <c r="AA100" s="92" t="str">
        <f t="shared" si="67"/>
        <v>-</v>
      </c>
      <c r="AB100" s="92" t="str">
        <f t="shared" si="67"/>
        <v>-</v>
      </c>
      <c r="AC100" s="92" t="str">
        <f t="shared" si="67"/>
        <v>-</v>
      </c>
      <c r="AD100" s="92" t="str">
        <f t="shared" si="67"/>
        <v>-</v>
      </c>
      <c r="AE100" s="92" t="str">
        <f t="shared" si="67"/>
        <v>-</v>
      </c>
      <c r="AF100" s="92" t="str">
        <f t="shared" si="67"/>
        <v>-</v>
      </c>
      <c r="AG100" s="92" t="str">
        <f t="shared" si="67"/>
        <v>-</v>
      </c>
      <c r="AH100" s="92" t="str">
        <f t="shared" si="67"/>
        <v>-</v>
      </c>
      <c r="AI100" s="92" t="str">
        <f t="shared" si="67"/>
        <v>-</v>
      </c>
      <c r="AJ100" s="92" t="str">
        <f t="shared" si="67"/>
        <v>-</v>
      </c>
      <c r="AK100" s="92" t="str">
        <f t="shared" si="67"/>
        <v>-</v>
      </c>
      <c r="AL100" s="92" t="str">
        <f t="shared" si="67"/>
        <v>-</v>
      </c>
      <c r="AM100" s="92" t="str">
        <f t="shared" ref="AM100:BR100" si="68">IF((AND(AM$87&gt;=$E39,$F39&gt;=AM$87)),$D39/($F39-$E39+1),"-")</f>
        <v>-</v>
      </c>
      <c r="AN100" s="92" t="str">
        <f t="shared" si="68"/>
        <v>-</v>
      </c>
      <c r="AO100" s="92" t="str">
        <f t="shared" si="68"/>
        <v>-</v>
      </c>
      <c r="AP100" s="92" t="str">
        <f t="shared" si="68"/>
        <v>-</v>
      </c>
      <c r="AQ100" s="92" t="str">
        <f t="shared" si="68"/>
        <v>-</v>
      </c>
      <c r="AR100" s="92" t="str">
        <f t="shared" si="68"/>
        <v>-</v>
      </c>
      <c r="AS100" s="92" t="str">
        <f t="shared" si="68"/>
        <v>-</v>
      </c>
      <c r="AT100" s="92" t="str">
        <f t="shared" si="68"/>
        <v>-</v>
      </c>
      <c r="AU100" s="92" t="str">
        <f t="shared" si="68"/>
        <v>-</v>
      </c>
      <c r="AV100" s="92" t="str">
        <f t="shared" si="68"/>
        <v>-</v>
      </c>
      <c r="AW100" s="92" t="str">
        <f t="shared" si="68"/>
        <v>-</v>
      </c>
      <c r="AX100" s="92" t="str">
        <f t="shared" si="68"/>
        <v>-</v>
      </c>
      <c r="AY100" s="92" t="str">
        <f t="shared" si="68"/>
        <v>-</v>
      </c>
      <c r="AZ100" s="92" t="str">
        <f t="shared" si="68"/>
        <v>-</v>
      </c>
      <c r="BA100" s="92" t="str">
        <f t="shared" si="68"/>
        <v>-</v>
      </c>
      <c r="BB100" s="92" t="str">
        <f t="shared" si="68"/>
        <v>-</v>
      </c>
      <c r="BC100" s="92" t="str">
        <f t="shared" si="68"/>
        <v>-</v>
      </c>
      <c r="BD100" s="92" t="str">
        <f t="shared" si="68"/>
        <v>-</v>
      </c>
      <c r="BE100" s="92" t="str">
        <f t="shared" si="68"/>
        <v>-</v>
      </c>
      <c r="BF100" s="92" t="str">
        <f t="shared" si="68"/>
        <v>-</v>
      </c>
      <c r="BG100" s="92" t="str">
        <f t="shared" si="68"/>
        <v>-</v>
      </c>
      <c r="BH100" s="92" t="str">
        <f t="shared" si="68"/>
        <v>-</v>
      </c>
      <c r="BI100" s="92" t="str">
        <f t="shared" si="68"/>
        <v>-</v>
      </c>
      <c r="BJ100" s="92" t="str">
        <f t="shared" si="68"/>
        <v>-</v>
      </c>
      <c r="BK100" s="92" t="str">
        <f t="shared" si="68"/>
        <v>-</v>
      </c>
      <c r="BL100" s="92" t="str">
        <f t="shared" si="68"/>
        <v>-</v>
      </c>
      <c r="BM100" s="92" t="str">
        <f t="shared" si="68"/>
        <v>-</v>
      </c>
      <c r="BN100" s="92" t="str">
        <f t="shared" si="68"/>
        <v>-</v>
      </c>
      <c r="BO100" s="92" t="str">
        <f t="shared" si="68"/>
        <v>-</v>
      </c>
      <c r="BP100" s="92" t="str">
        <f t="shared" si="68"/>
        <v>-</v>
      </c>
      <c r="BQ100" s="92" t="str">
        <f t="shared" si="68"/>
        <v>-</v>
      </c>
      <c r="BR100" s="92" t="str">
        <f t="shared" si="68"/>
        <v>-</v>
      </c>
      <c r="BS100" s="92" t="str">
        <f t="shared" ref="BS100:CN100" si="69">IF((AND(BS$87&gt;=$E39,$F39&gt;=BS$87)),$D39/($F39-$E39+1),"-")</f>
        <v>-</v>
      </c>
      <c r="BT100" s="92" t="str">
        <f t="shared" si="69"/>
        <v>-</v>
      </c>
      <c r="BU100" s="92" t="str">
        <f t="shared" si="69"/>
        <v>-</v>
      </c>
      <c r="BV100" s="92" t="str">
        <f t="shared" si="69"/>
        <v>-</v>
      </c>
      <c r="BW100" s="92" t="str">
        <f t="shared" si="69"/>
        <v>-</v>
      </c>
      <c r="BX100" s="92" t="str">
        <f t="shared" si="69"/>
        <v>-</v>
      </c>
      <c r="BY100" s="92" t="str">
        <f t="shared" si="69"/>
        <v>-</v>
      </c>
      <c r="BZ100" s="92" t="str">
        <f t="shared" si="69"/>
        <v>-</v>
      </c>
      <c r="CA100" s="92" t="str">
        <f t="shared" si="69"/>
        <v>-</v>
      </c>
      <c r="CB100" s="92" t="str">
        <f t="shared" si="69"/>
        <v>-</v>
      </c>
      <c r="CC100" s="92" t="str">
        <f t="shared" si="69"/>
        <v>-</v>
      </c>
      <c r="CD100" s="92" t="str">
        <f t="shared" si="69"/>
        <v>-</v>
      </c>
      <c r="CE100" s="92" t="str">
        <f t="shared" si="69"/>
        <v>-</v>
      </c>
      <c r="CF100" s="92" t="str">
        <f t="shared" si="69"/>
        <v>-</v>
      </c>
      <c r="CG100" s="92" t="str">
        <f t="shared" si="69"/>
        <v>-</v>
      </c>
      <c r="CH100" s="92" t="str">
        <f t="shared" si="69"/>
        <v>-</v>
      </c>
      <c r="CI100" s="92" t="str">
        <f t="shared" si="69"/>
        <v>-</v>
      </c>
      <c r="CJ100" s="92" t="str">
        <f t="shared" si="69"/>
        <v>-</v>
      </c>
      <c r="CK100" s="92" t="str">
        <f t="shared" si="69"/>
        <v>-</v>
      </c>
      <c r="CL100" s="92" t="str">
        <f t="shared" si="69"/>
        <v>-</v>
      </c>
      <c r="CM100" s="92" t="str">
        <f t="shared" si="69"/>
        <v>-</v>
      </c>
      <c r="CN100" s="92" t="str">
        <f t="shared" si="69"/>
        <v>-</v>
      </c>
    </row>
    <row r="101" spans="1:92" x14ac:dyDescent="0.95">
      <c r="B101" s="123"/>
      <c r="C101" s="8">
        <v>40</v>
      </c>
      <c r="D101" s="87" t="s">
        <v>41</v>
      </c>
      <c r="E101" s="87"/>
      <c r="F101" s="87"/>
      <c r="G101" s="92" t="str">
        <f t="shared" ref="G101:AL101" si="70">IF((AND(G$87&gt;=$E40,$F40&gt;=G$87)),$D40/($F40-$E40+1),"-")</f>
        <v>-</v>
      </c>
      <c r="H101" s="92" t="str">
        <f t="shared" si="70"/>
        <v>-</v>
      </c>
      <c r="I101" s="92" t="str">
        <f t="shared" si="70"/>
        <v>-</v>
      </c>
      <c r="J101" s="92" t="str">
        <f t="shared" si="70"/>
        <v>-</v>
      </c>
      <c r="K101" s="92" t="str">
        <f t="shared" si="70"/>
        <v>-</v>
      </c>
      <c r="L101" s="92" t="str">
        <f t="shared" si="70"/>
        <v>-</v>
      </c>
      <c r="M101" s="92" t="str">
        <f t="shared" si="70"/>
        <v>-</v>
      </c>
      <c r="N101" s="92" t="str">
        <f t="shared" si="70"/>
        <v>-</v>
      </c>
      <c r="O101" s="92" t="str">
        <f t="shared" si="70"/>
        <v>-</v>
      </c>
      <c r="P101" s="92">
        <f t="shared" si="70"/>
        <v>4629.6296296296296</v>
      </c>
      <c r="Q101" s="92">
        <f t="shared" si="70"/>
        <v>4629.6296296296296</v>
      </c>
      <c r="R101" s="92">
        <f t="shared" si="70"/>
        <v>4629.6296296296296</v>
      </c>
      <c r="S101" s="92">
        <f t="shared" si="70"/>
        <v>4629.6296296296296</v>
      </c>
      <c r="T101" s="92">
        <f t="shared" si="70"/>
        <v>4629.6296296296296</v>
      </c>
      <c r="U101" s="92">
        <f t="shared" si="70"/>
        <v>4629.6296296296296</v>
      </c>
      <c r="V101" s="92">
        <f t="shared" si="70"/>
        <v>4629.6296296296296</v>
      </c>
      <c r="W101" s="92">
        <f t="shared" si="70"/>
        <v>4629.6296296296296</v>
      </c>
      <c r="X101" s="92">
        <f t="shared" si="70"/>
        <v>4629.6296296296296</v>
      </c>
      <c r="Y101" s="92">
        <f t="shared" si="70"/>
        <v>4629.6296296296296</v>
      </c>
      <c r="Z101" s="92" t="str">
        <f t="shared" si="70"/>
        <v>-</v>
      </c>
      <c r="AA101" s="92" t="str">
        <f t="shared" si="70"/>
        <v>-</v>
      </c>
      <c r="AB101" s="92" t="str">
        <f t="shared" si="70"/>
        <v>-</v>
      </c>
      <c r="AC101" s="92" t="str">
        <f t="shared" si="70"/>
        <v>-</v>
      </c>
      <c r="AD101" s="92" t="str">
        <f t="shared" si="70"/>
        <v>-</v>
      </c>
      <c r="AE101" s="92" t="str">
        <f t="shared" si="70"/>
        <v>-</v>
      </c>
      <c r="AF101" s="92" t="str">
        <f t="shared" si="70"/>
        <v>-</v>
      </c>
      <c r="AG101" s="92" t="str">
        <f t="shared" si="70"/>
        <v>-</v>
      </c>
      <c r="AH101" s="92" t="str">
        <f t="shared" si="70"/>
        <v>-</v>
      </c>
      <c r="AI101" s="92" t="str">
        <f t="shared" si="70"/>
        <v>-</v>
      </c>
      <c r="AJ101" s="92" t="str">
        <f t="shared" si="70"/>
        <v>-</v>
      </c>
      <c r="AK101" s="92" t="str">
        <f t="shared" si="70"/>
        <v>-</v>
      </c>
      <c r="AL101" s="92" t="str">
        <f t="shared" si="70"/>
        <v>-</v>
      </c>
      <c r="AM101" s="92" t="str">
        <f t="shared" ref="AM101:BR101" si="71">IF((AND(AM$87&gt;=$E40,$F40&gt;=AM$87)),$D40/($F40-$E40+1),"-")</f>
        <v>-</v>
      </c>
      <c r="AN101" s="92" t="str">
        <f t="shared" si="71"/>
        <v>-</v>
      </c>
      <c r="AO101" s="92" t="str">
        <f t="shared" si="71"/>
        <v>-</v>
      </c>
      <c r="AP101" s="92" t="str">
        <f t="shared" si="71"/>
        <v>-</v>
      </c>
      <c r="AQ101" s="92" t="str">
        <f t="shared" si="71"/>
        <v>-</v>
      </c>
      <c r="AR101" s="92" t="str">
        <f t="shared" si="71"/>
        <v>-</v>
      </c>
      <c r="AS101" s="92" t="str">
        <f t="shared" si="71"/>
        <v>-</v>
      </c>
      <c r="AT101" s="92" t="str">
        <f t="shared" si="71"/>
        <v>-</v>
      </c>
      <c r="AU101" s="92" t="str">
        <f t="shared" si="71"/>
        <v>-</v>
      </c>
      <c r="AV101" s="92" t="str">
        <f t="shared" si="71"/>
        <v>-</v>
      </c>
      <c r="AW101" s="92" t="str">
        <f t="shared" si="71"/>
        <v>-</v>
      </c>
      <c r="AX101" s="92" t="str">
        <f t="shared" si="71"/>
        <v>-</v>
      </c>
      <c r="AY101" s="92" t="str">
        <f t="shared" si="71"/>
        <v>-</v>
      </c>
      <c r="AZ101" s="92" t="str">
        <f t="shared" si="71"/>
        <v>-</v>
      </c>
      <c r="BA101" s="92" t="str">
        <f t="shared" si="71"/>
        <v>-</v>
      </c>
      <c r="BB101" s="92" t="str">
        <f t="shared" si="71"/>
        <v>-</v>
      </c>
      <c r="BC101" s="92" t="str">
        <f t="shared" si="71"/>
        <v>-</v>
      </c>
      <c r="BD101" s="92" t="str">
        <f t="shared" si="71"/>
        <v>-</v>
      </c>
      <c r="BE101" s="92" t="str">
        <f t="shared" si="71"/>
        <v>-</v>
      </c>
      <c r="BF101" s="92" t="str">
        <f t="shared" si="71"/>
        <v>-</v>
      </c>
      <c r="BG101" s="92" t="str">
        <f t="shared" si="71"/>
        <v>-</v>
      </c>
      <c r="BH101" s="92" t="str">
        <f t="shared" si="71"/>
        <v>-</v>
      </c>
      <c r="BI101" s="92" t="str">
        <f t="shared" si="71"/>
        <v>-</v>
      </c>
      <c r="BJ101" s="92" t="str">
        <f t="shared" si="71"/>
        <v>-</v>
      </c>
      <c r="BK101" s="92" t="str">
        <f t="shared" si="71"/>
        <v>-</v>
      </c>
      <c r="BL101" s="92" t="str">
        <f t="shared" si="71"/>
        <v>-</v>
      </c>
      <c r="BM101" s="92" t="str">
        <f t="shared" si="71"/>
        <v>-</v>
      </c>
      <c r="BN101" s="92" t="str">
        <f t="shared" si="71"/>
        <v>-</v>
      </c>
      <c r="BO101" s="92" t="str">
        <f t="shared" si="71"/>
        <v>-</v>
      </c>
      <c r="BP101" s="92" t="str">
        <f t="shared" si="71"/>
        <v>-</v>
      </c>
      <c r="BQ101" s="92" t="str">
        <f t="shared" si="71"/>
        <v>-</v>
      </c>
      <c r="BR101" s="92" t="str">
        <f t="shared" si="71"/>
        <v>-</v>
      </c>
      <c r="BS101" s="92" t="str">
        <f t="shared" ref="BS101:CN101" si="72">IF((AND(BS$87&gt;=$E40,$F40&gt;=BS$87)),$D40/($F40-$E40+1),"-")</f>
        <v>-</v>
      </c>
      <c r="BT101" s="92" t="str">
        <f t="shared" si="72"/>
        <v>-</v>
      </c>
      <c r="BU101" s="92" t="str">
        <f t="shared" si="72"/>
        <v>-</v>
      </c>
      <c r="BV101" s="92" t="str">
        <f t="shared" si="72"/>
        <v>-</v>
      </c>
      <c r="BW101" s="92" t="str">
        <f t="shared" si="72"/>
        <v>-</v>
      </c>
      <c r="BX101" s="92" t="str">
        <f t="shared" si="72"/>
        <v>-</v>
      </c>
      <c r="BY101" s="92" t="str">
        <f t="shared" si="72"/>
        <v>-</v>
      </c>
      <c r="BZ101" s="92" t="str">
        <f t="shared" si="72"/>
        <v>-</v>
      </c>
      <c r="CA101" s="92" t="str">
        <f t="shared" si="72"/>
        <v>-</v>
      </c>
      <c r="CB101" s="92" t="str">
        <f t="shared" si="72"/>
        <v>-</v>
      </c>
      <c r="CC101" s="92" t="str">
        <f t="shared" si="72"/>
        <v>-</v>
      </c>
      <c r="CD101" s="92" t="str">
        <f t="shared" si="72"/>
        <v>-</v>
      </c>
      <c r="CE101" s="92" t="str">
        <f t="shared" si="72"/>
        <v>-</v>
      </c>
      <c r="CF101" s="92" t="str">
        <f t="shared" si="72"/>
        <v>-</v>
      </c>
      <c r="CG101" s="92" t="str">
        <f t="shared" si="72"/>
        <v>-</v>
      </c>
      <c r="CH101" s="92" t="str">
        <f t="shared" si="72"/>
        <v>-</v>
      </c>
      <c r="CI101" s="92" t="str">
        <f t="shared" si="72"/>
        <v>-</v>
      </c>
      <c r="CJ101" s="92" t="str">
        <f t="shared" si="72"/>
        <v>-</v>
      </c>
      <c r="CK101" s="92" t="str">
        <f t="shared" si="72"/>
        <v>-</v>
      </c>
      <c r="CL101" s="92" t="str">
        <f t="shared" si="72"/>
        <v>-</v>
      </c>
      <c r="CM101" s="92" t="str">
        <f t="shared" si="72"/>
        <v>-</v>
      </c>
      <c r="CN101" s="92" t="str">
        <f t="shared" si="72"/>
        <v>-</v>
      </c>
    </row>
    <row r="102" spans="1:92" x14ac:dyDescent="0.95">
      <c r="B102" s="123"/>
      <c r="C102" s="8">
        <v>41</v>
      </c>
      <c r="D102" s="87" t="s">
        <v>42</v>
      </c>
      <c r="E102" s="87"/>
      <c r="F102" s="87"/>
      <c r="G102" s="92" t="str">
        <f t="shared" ref="G102:AL102" si="73">IF((AND(G$87&gt;=$E41,$F41&gt;=G$87)),$D41/($F41-$E41+1),"-")</f>
        <v>-</v>
      </c>
      <c r="H102" s="92" t="str">
        <f t="shared" si="73"/>
        <v>-</v>
      </c>
      <c r="I102" s="92" t="str">
        <f t="shared" si="73"/>
        <v>-</v>
      </c>
      <c r="J102" s="92" t="str">
        <f t="shared" si="73"/>
        <v>-</v>
      </c>
      <c r="K102" s="92" t="str">
        <f t="shared" si="73"/>
        <v>-</v>
      </c>
      <c r="L102" s="92" t="str">
        <f t="shared" si="73"/>
        <v>-</v>
      </c>
      <c r="M102" s="92" t="str">
        <f t="shared" si="73"/>
        <v>-</v>
      </c>
      <c r="N102" s="92" t="str">
        <f t="shared" si="73"/>
        <v>-</v>
      </c>
      <c r="O102" s="92" t="str">
        <f t="shared" si="73"/>
        <v>-</v>
      </c>
      <c r="P102" s="92">
        <f t="shared" si="73"/>
        <v>37037.037037037036</v>
      </c>
      <c r="Q102" s="92">
        <f t="shared" si="73"/>
        <v>37037.037037037036</v>
      </c>
      <c r="R102" s="92">
        <f t="shared" si="73"/>
        <v>37037.037037037036</v>
      </c>
      <c r="S102" s="92">
        <f t="shared" si="73"/>
        <v>37037.037037037036</v>
      </c>
      <c r="T102" s="92">
        <f t="shared" si="73"/>
        <v>37037.037037037036</v>
      </c>
      <c r="U102" s="92">
        <f t="shared" si="73"/>
        <v>37037.037037037036</v>
      </c>
      <c r="V102" s="92">
        <f t="shared" si="73"/>
        <v>37037.037037037036</v>
      </c>
      <c r="W102" s="92">
        <f t="shared" si="73"/>
        <v>37037.037037037036</v>
      </c>
      <c r="X102" s="92">
        <f t="shared" si="73"/>
        <v>37037.037037037036</v>
      </c>
      <c r="Y102" s="92">
        <f t="shared" si="73"/>
        <v>37037.037037037036</v>
      </c>
      <c r="Z102" s="92" t="str">
        <f t="shared" si="73"/>
        <v>-</v>
      </c>
      <c r="AA102" s="92" t="str">
        <f t="shared" si="73"/>
        <v>-</v>
      </c>
      <c r="AB102" s="92" t="str">
        <f t="shared" si="73"/>
        <v>-</v>
      </c>
      <c r="AC102" s="92" t="str">
        <f t="shared" si="73"/>
        <v>-</v>
      </c>
      <c r="AD102" s="92" t="str">
        <f t="shared" si="73"/>
        <v>-</v>
      </c>
      <c r="AE102" s="92" t="str">
        <f t="shared" si="73"/>
        <v>-</v>
      </c>
      <c r="AF102" s="92" t="str">
        <f t="shared" si="73"/>
        <v>-</v>
      </c>
      <c r="AG102" s="92" t="str">
        <f t="shared" si="73"/>
        <v>-</v>
      </c>
      <c r="AH102" s="92" t="str">
        <f t="shared" si="73"/>
        <v>-</v>
      </c>
      <c r="AI102" s="92" t="str">
        <f t="shared" si="73"/>
        <v>-</v>
      </c>
      <c r="AJ102" s="92" t="str">
        <f t="shared" si="73"/>
        <v>-</v>
      </c>
      <c r="AK102" s="92" t="str">
        <f t="shared" si="73"/>
        <v>-</v>
      </c>
      <c r="AL102" s="92" t="str">
        <f t="shared" si="73"/>
        <v>-</v>
      </c>
      <c r="AM102" s="92" t="str">
        <f t="shared" ref="AM102:BR102" si="74">IF((AND(AM$87&gt;=$E41,$F41&gt;=AM$87)),$D41/($F41-$E41+1),"-")</f>
        <v>-</v>
      </c>
      <c r="AN102" s="92" t="str">
        <f t="shared" si="74"/>
        <v>-</v>
      </c>
      <c r="AO102" s="92" t="str">
        <f t="shared" si="74"/>
        <v>-</v>
      </c>
      <c r="AP102" s="92" t="str">
        <f t="shared" si="74"/>
        <v>-</v>
      </c>
      <c r="AQ102" s="92" t="str">
        <f t="shared" si="74"/>
        <v>-</v>
      </c>
      <c r="AR102" s="92" t="str">
        <f t="shared" si="74"/>
        <v>-</v>
      </c>
      <c r="AS102" s="92" t="str">
        <f t="shared" si="74"/>
        <v>-</v>
      </c>
      <c r="AT102" s="92" t="str">
        <f t="shared" si="74"/>
        <v>-</v>
      </c>
      <c r="AU102" s="92" t="str">
        <f t="shared" si="74"/>
        <v>-</v>
      </c>
      <c r="AV102" s="92" t="str">
        <f t="shared" si="74"/>
        <v>-</v>
      </c>
      <c r="AW102" s="92" t="str">
        <f t="shared" si="74"/>
        <v>-</v>
      </c>
      <c r="AX102" s="92" t="str">
        <f t="shared" si="74"/>
        <v>-</v>
      </c>
      <c r="AY102" s="92" t="str">
        <f t="shared" si="74"/>
        <v>-</v>
      </c>
      <c r="AZ102" s="92" t="str">
        <f t="shared" si="74"/>
        <v>-</v>
      </c>
      <c r="BA102" s="92" t="str">
        <f t="shared" si="74"/>
        <v>-</v>
      </c>
      <c r="BB102" s="92" t="str">
        <f t="shared" si="74"/>
        <v>-</v>
      </c>
      <c r="BC102" s="92" t="str">
        <f t="shared" si="74"/>
        <v>-</v>
      </c>
      <c r="BD102" s="92" t="str">
        <f t="shared" si="74"/>
        <v>-</v>
      </c>
      <c r="BE102" s="92" t="str">
        <f t="shared" si="74"/>
        <v>-</v>
      </c>
      <c r="BF102" s="92" t="str">
        <f t="shared" si="74"/>
        <v>-</v>
      </c>
      <c r="BG102" s="92" t="str">
        <f t="shared" si="74"/>
        <v>-</v>
      </c>
      <c r="BH102" s="92" t="str">
        <f t="shared" si="74"/>
        <v>-</v>
      </c>
      <c r="BI102" s="92" t="str">
        <f t="shared" si="74"/>
        <v>-</v>
      </c>
      <c r="BJ102" s="92" t="str">
        <f t="shared" si="74"/>
        <v>-</v>
      </c>
      <c r="BK102" s="92" t="str">
        <f t="shared" si="74"/>
        <v>-</v>
      </c>
      <c r="BL102" s="92" t="str">
        <f t="shared" si="74"/>
        <v>-</v>
      </c>
      <c r="BM102" s="92" t="str">
        <f t="shared" si="74"/>
        <v>-</v>
      </c>
      <c r="BN102" s="92" t="str">
        <f t="shared" si="74"/>
        <v>-</v>
      </c>
      <c r="BO102" s="92" t="str">
        <f t="shared" si="74"/>
        <v>-</v>
      </c>
      <c r="BP102" s="92" t="str">
        <f t="shared" si="74"/>
        <v>-</v>
      </c>
      <c r="BQ102" s="92" t="str">
        <f t="shared" si="74"/>
        <v>-</v>
      </c>
      <c r="BR102" s="92" t="str">
        <f t="shared" si="74"/>
        <v>-</v>
      </c>
      <c r="BS102" s="92" t="str">
        <f t="shared" ref="BS102:CN102" si="75">IF((AND(BS$87&gt;=$E41,$F41&gt;=BS$87)),$D41/($F41-$E41+1),"-")</f>
        <v>-</v>
      </c>
      <c r="BT102" s="92" t="str">
        <f t="shared" si="75"/>
        <v>-</v>
      </c>
      <c r="BU102" s="92" t="str">
        <f t="shared" si="75"/>
        <v>-</v>
      </c>
      <c r="BV102" s="92" t="str">
        <f t="shared" si="75"/>
        <v>-</v>
      </c>
      <c r="BW102" s="92" t="str">
        <f t="shared" si="75"/>
        <v>-</v>
      </c>
      <c r="BX102" s="92" t="str">
        <f t="shared" si="75"/>
        <v>-</v>
      </c>
      <c r="BY102" s="92" t="str">
        <f t="shared" si="75"/>
        <v>-</v>
      </c>
      <c r="BZ102" s="92" t="str">
        <f t="shared" si="75"/>
        <v>-</v>
      </c>
      <c r="CA102" s="92" t="str">
        <f t="shared" si="75"/>
        <v>-</v>
      </c>
      <c r="CB102" s="92" t="str">
        <f t="shared" si="75"/>
        <v>-</v>
      </c>
      <c r="CC102" s="92" t="str">
        <f t="shared" si="75"/>
        <v>-</v>
      </c>
      <c r="CD102" s="92" t="str">
        <f t="shared" si="75"/>
        <v>-</v>
      </c>
      <c r="CE102" s="92" t="str">
        <f t="shared" si="75"/>
        <v>-</v>
      </c>
      <c r="CF102" s="92" t="str">
        <f t="shared" si="75"/>
        <v>-</v>
      </c>
      <c r="CG102" s="92" t="str">
        <f t="shared" si="75"/>
        <v>-</v>
      </c>
      <c r="CH102" s="92" t="str">
        <f t="shared" si="75"/>
        <v>-</v>
      </c>
      <c r="CI102" s="92" t="str">
        <f t="shared" si="75"/>
        <v>-</v>
      </c>
      <c r="CJ102" s="92" t="str">
        <f t="shared" si="75"/>
        <v>-</v>
      </c>
      <c r="CK102" s="92" t="str">
        <f t="shared" si="75"/>
        <v>-</v>
      </c>
      <c r="CL102" s="92" t="str">
        <f t="shared" si="75"/>
        <v>-</v>
      </c>
      <c r="CM102" s="92" t="str">
        <f t="shared" si="75"/>
        <v>-</v>
      </c>
      <c r="CN102" s="92" t="str">
        <f t="shared" si="75"/>
        <v>-</v>
      </c>
    </row>
    <row r="103" spans="1:92" x14ac:dyDescent="0.95">
      <c r="B103" s="123"/>
      <c r="C103" s="8">
        <v>42</v>
      </c>
      <c r="D103" s="87" t="s">
        <v>43</v>
      </c>
      <c r="E103" s="87"/>
      <c r="F103" s="87"/>
      <c r="G103" s="92" t="str">
        <f t="shared" ref="G103:AL103" si="76">IF((AND(G$87&gt;=$E42,$F42&gt;=G$87)),$D42/($F42-$E42+1),"-")</f>
        <v>-</v>
      </c>
      <c r="H103" s="92" t="str">
        <f t="shared" si="76"/>
        <v>-</v>
      </c>
      <c r="I103" s="92" t="str">
        <f t="shared" si="76"/>
        <v>-</v>
      </c>
      <c r="J103" s="92" t="str">
        <f t="shared" si="76"/>
        <v>-</v>
      </c>
      <c r="K103" s="92">
        <f t="shared" si="76"/>
        <v>15000</v>
      </c>
      <c r="L103" s="92">
        <f t="shared" si="76"/>
        <v>15000</v>
      </c>
      <c r="M103" s="92">
        <f t="shared" si="76"/>
        <v>15000</v>
      </c>
      <c r="N103" s="92">
        <f t="shared" si="76"/>
        <v>15000</v>
      </c>
      <c r="O103" s="92">
        <f t="shared" si="76"/>
        <v>15000</v>
      </c>
      <c r="P103" s="92" t="str">
        <f t="shared" si="76"/>
        <v>-</v>
      </c>
      <c r="Q103" s="92" t="str">
        <f t="shared" si="76"/>
        <v>-</v>
      </c>
      <c r="R103" s="92" t="str">
        <f t="shared" si="76"/>
        <v>-</v>
      </c>
      <c r="S103" s="92" t="str">
        <f t="shared" si="76"/>
        <v>-</v>
      </c>
      <c r="T103" s="92" t="str">
        <f t="shared" si="76"/>
        <v>-</v>
      </c>
      <c r="U103" s="92" t="str">
        <f t="shared" si="76"/>
        <v>-</v>
      </c>
      <c r="V103" s="92" t="str">
        <f t="shared" si="76"/>
        <v>-</v>
      </c>
      <c r="W103" s="92" t="str">
        <f t="shared" si="76"/>
        <v>-</v>
      </c>
      <c r="X103" s="92" t="str">
        <f t="shared" si="76"/>
        <v>-</v>
      </c>
      <c r="Y103" s="92" t="str">
        <f t="shared" si="76"/>
        <v>-</v>
      </c>
      <c r="Z103" s="92" t="str">
        <f t="shared" si="76"/>
        <v>-</v>
      </c>
      <c r="AA103" s="92" t="str">
        <f t="shared" si="76"/>
        <v>-</v>
      </c>
      <c r="AB103" s="92" t="str">
        <f t="shared" si="76"/>
        <v>-</v>
      </c>
      <c r="AC103" s="92" t="str">
        <f t="shared" si="76"/>
        <v>-</v>
      </c>
      <c r="AD103" s="92" t="str">
        <f t="shared" si="76"/>
        <v>-</v>
      </c>
      <c r="AE103" s="92" t="str">
        <f t="shared" si="76"/>
        <v>-</v>
      </c>
      <c r="AF103" s="92" t="str">
        <f t="shared" si="76"/>
        <v>-</v>
      </c>
      <c r="AG103" s="92" t="str">
        <f t="shared" si="76"/>
        <v>-</v>
      </c>
      <c r="AH103" s="92" t="str">
        <f t="shared" si="76"/>
        <v>-</v>
      </c>
      <c r="AI103" s="92" t="str">
        <f t="shared" si="76"/>
        <v>-</v>
      </c>
      <c r="AJ103" s="92" t="str">
        <f t="shared" si="76"/>
        <v>-</v>
      </c>
      <c r="AK103" s="92" t="str">
        <f t="shared" si="76"/>
        <v>-</v>
      </c>
      <c r="AL103" s="92" t="str">
        <f t="shared" si="76"/>
        <v>-</v>
      </c>
      <c r="AM103" s="92" t="str">
        <f t="shared" ref="AM103:BW103" si="77">IF((AND(AM$87&gt;=$E42,$F42&gt;=AM$87)),$D42/($F42-$E42+1),"-")</f>
        <v>-</v>
      </c>
      <c r="AN103" s="92" t="str">
        <f t="shared" si="77"/>
        <v>-</v>
      </c>
      <c r="AO103" s="92" t="str">
        <f t="shared" si="77"/>
        <v>-</v>
      </c>
      <c r="AP103" s="92" t="str">
        <f t="shared" si="77"/>
        <v>-</v>
      </c>
      <c r="AQ103" s="92" t="str">
        <f t="shared" si="77"/>
        <v>-</v>
      </c>
      <c r="AR103" s="92" t="str">
        <f t="shared" si="77"/>
        <v>-</v>
      </c>
      <c r="AS103" s="92" t="str">
        <f t="shared" si="77"/>
        <v>-</v>
      </c>
      <c r="AT103" s="92" t="str">
        <f t="shared" si="77"/>
        <v>-</v>
      </c>
      <c r="AU103" s="92" t="str">
        <f t="shared" si="77"/>
        <v>-</v>
      </c>
      <c r="AV103" s="92" t="str">
        <f t="shared" si="77"/>
        <v>-</v>
      </c>
      <c r="AW103" s="92" t="str">
        <f t="shared" si="77"/>
        <v>-</v>
      </c>
      <c r="AX103" s="92" t="str">
        <f t="shared" si="77"/>
        <v>-</v>
      </c>
      <c r="AY103" s="92" t="str">
        <f t="shared" si="77"/>
        <v>-</v>
      </c>
      <c r="AZ103" s="92" t="str">
        <f t="shared" si="77"/>
        <v>-</v>
      </c>
      <c r="BA103" s="92" t="str">
        <f t="shared" si="77"/>
        <v>-</v>
      </c>
      <c r="BB103" s="92" t="str">
        <f t="shared" si="77"/>
        <v>-</v>
      </c>
      <c r="BC103" s="92" t="str">
        <f t="shared" si="77"/>
        <v>-</v>
      </c>
      <c r="BD103" s="92" t="str">
        <f t="shared" si="77"/>
        <v>-</v>
      </c>
      <c r="BE103" s="92" t="str">
        <f t="shared" si="77"/>
        <v>-</v>
      </c>
      <c r="BF103" s="92" t="str">
        <f t="shared" si="77"/>
        <v>-</v>
      </c>
      <c r="BG103" s="92" t="str">
        <f t="shared" si="77"/>
        <v>-</v>
      </c>
      <c r="BH103" s="92" t="str">
        <f t="shared" si="77"/>
        <v>-</v>
      </c>
      <c r="BI103" s="92" t="str">
        <f t="shared" si="77"/>
        <v>-</v>
      </c>
      <c r="BJ103" s="92" t="str">
        <f t="shared" si="77"/>
        <v>-</v>
      </c>
      <c r="BK103" s="92" t="str">
        <f t="shared" si="77"/>
        <v>-</v>
      </c>
      <c r="BL103" s="92" t="str">
        <f t="shared" si="77"/>
        <v>-</v>
      </c>
      <c r="BM103" s="92" t="str">
        <f t="shared" si="77"/>
        <v>-</v>
      </c>
      <c r="BN103" s="92" t="str">
        <f t="shared" si="77"/>
        <v>-</v>
      </c>
      <c r="BO103" s="92" t="str">
        <f t="shared" si="77"/>
        <v>-</v>
      </c>
      <c r="BP103" s="92" t="str">
        <f t="shared" si="77"/>
        <v>-</v>
      </c>
      <c r="BQ103" s="92" t="str">
        <f t="shared" si="77"/>
        <v>-</v>
      </c>
      <c r="BR103" s="92" t="str">
        <f t="shared" si="77"/>
        <v>-</v>
      </c>
      <c r="BS103" s="92" t="str">
        <f t="shared" si="77"/>
        <v>-</v>
      </c>
      <c r="BT103" s="92" t="str">
        <f t="shared" si="77"/>
        <v>-</v>
      </c>
      <c r="BU103" s="92" t="str">
        <f t="shared" si="77"/>
        <v>-</v>
      </c>
      <c r="BV103" s="92" t="str">
        <f t="shared" si="77"/>
        <v>-</v>
      </c>
      <c r="BW103" s="92" t="str">
        <f t="shared" si="77"/>
        <v>-</v>
      </c>
      <c r="BX103" s="92" t="str">
        <f t="shared" ref="BX103:CN103" si="78">IF((AND(BX$87&gt;=$E42,$F42&gt;=BX$87)),$D42/($F42-$E42+1),"-")</f>
        <v>-</v>
      </c>
      <c r="BY103" s="92" t="str">
        <f t="shared" si="78"/>
        <v>-</v>
      </c>
      <c r="BZ103" s="92" t="str">
        <f t="shared" si="78"/>
        <v>-</v>
      </c>
      <c r="CA103" s="92" t="str">
        <f t="shared" si="78"/>
        <v>-</v>
      </c>
      <c r="CB103" s="92" t="str">
        <f t="shared" si="78"/>
        <v>-</v>
      </c>
      <c r="CC103" s="92" t="str">
        <f t="shared" si="78"/>
        <v>-</v>
      </c>
      <c r="CD103" s="92" t="str">
        <f t="shared" si="78"/>
        <v>-</v>
      </c>
      <c r="CE103" s="92" t="str">
        <f t="shared" si="78"/>
        <v>-</v>
      </c>
      <c r="CF103" s="92" t="str">
        <f t="shared" si="78"/>
        <v>-</v>
      </c>
      <c r="CG103" s="92" t="str">
        <f t="shared" si="78"/>
        <v>-</v>
      </c>
      <c r="CH103" s="92" t="str">
        <f t="shared" si="78"/>
        <v>-</v>
      </c>
      <c r="CI103" s="92" t="str">
        <f t="shared" si="78"/>
        <v>-</v>
      </c>
      <c r="CJ103" s="92" t="str">
        <f t="shared" si="78"/>
        <v>-</v>
      </c>
      <c r="CK103" s="92" t="str">
        <f t="shared" si="78"/>
        <v>-</v>
      </c>
      <c r="CL103" s="92" t="str">
        <f t="shared" si="78"/>
        <v>-</v>
      </c>
      <c r="CM103" s="92" t="str">
        <f t="shared" si="78"/>
        <v>-</v>
      </c>
      <c r="CN103" s="92" t="str">
        <f t="shared" si="78"/>
        <v>-</v>
      </c>
    </row>
    <row r="104" spans="1:92" x14ac:dyDescent="0.95">
      <c r="C104" s="8">
        <v>43</v>
      </c>
      <c r="D104" s="87" t="s">
        <v>44</v>
      </c>
      <c r="E104" s="87"/>
      <c r="F104" s="87"/>
      <c r="G104" s="92" t="str">
        <f t="shared" ref="G104:AL104" si="79">IF((AND(G$87&gt;=$E43,$F43&gt;=G$87)),$D43/($F43-$E43+1),"-")</f>
        <v>-</v>
      </c>
      <c r="H104" s="92" t="str">
        <f t="shared" si="79"/>
        <v>-</v>
      </c>
      <c r="I104" s="92" t="str">
        <f t="shared" si="79"/>
        <v>-</v>
      </c>
      <c r="J104" s="92" t="str">
        <f t="shared" si="79"/>
        <v>-</v>
      </c>
      <c r="K104" s="92" t="str">
        <f t="shared" si="79"/>
        <v>-</v>
      </c>
      <c r="L104" s="92" t="str">
        <f t="shared" si="79"/>
        <v>-</v>
      </c>
      <c r="M104" s="92" t="str">
        <f t="shared" si="79"/>
        <v>-</v>
      </c>
      <c r="N104" s="92" t="str">
        <f t="shared" si="79"/>
        <v>-</v>
      </c>
      <c r="O104" s="92" t="str">
        <f t="shared" si="79"/>
        <v>-</v>
      </c>
      <c r="P104" s="92">
        <f t="shared" si="79"/>
        <v>57870.370370370365</v>
      </c>
      <c r="Q104" s="92">
        <f t="shared" si="79"/>
        <v>57870.370370370365</v>
      </c>
      <c r="R104" s="92">
        <f t="shared" si="79"/>
        <v>57870.370370370365</v>
      </c>
      <c r="S104" s="92">
        <f t="shared" si="79"/>
        <v>57870.370370370365</v>
      </c>
      <c r="T104" s="92">
        <f t="shared" si="79"/>
        <v>57870.370370370365</v>
      </c>
      <c r="U104" s="92">
        <f t="shared" si="79"/>
        <v>57870.370370370365</v>
      </c>
      <c r="V104" s="92">
        <f t="shared" si="79"/>
        <v>57870.370370370365</v>
      </c>
      <c r="W104" s="92">
        <f t="shared" si="79"/>
        <v>57870.370370370365</v>
      </c>
      <c r="X104" s="92">
        <f t="shared" si="79"/>
        <v>57870.370370370365</v>
      </c>
      <c r="Y104" s="92">
        <f t="shared" si="79"/>
        <v>57870.370370370365</v>
      </c>
      <c r="Z104" s="92" t="str">
        <f t="shared" si="79"/>
        <v>-</v>
      </c>
      <c r="AA104" s="92" t="str">
        <f t="shared" si="79"/>
        <v>-</v>
      </c>
      <c r="AB104" s="92" t="str">
        <f t="shared" si="79"/>
        <v>-</v>
      </c>
      <c r="AC104" s="92" t="str">
        <f t="shared" si="79"/>
        <v>-</v>
      </c>
      <c r="AD104" s="92" t="str">
        <f t="shared" si="79"/>
        <v>-</v>
      </c>
      <c r="AE104" s="92" t="str">
        <f t="shared" si="79"/>
        <v>-</v>
      </c>
      <c r="AF104" s="92" t="str">
        <f t="shared" si="79"/>
        <v>-</v>
      </c>
      <c r="AG104" s="92" t="str">
        <f t="shared" si="79"/>
        <v>-</v>
      </c>
      <c r="AH104" s="92" t="str">
        <f t="shared" si="79"/>
        <v>-</v>
      </c>
      <c r="AI104" s="92" t="str">
        <f t="shared" si="79"/>
        <v>-</v>
      </c>
      <c r="AJ104" s="92" t="str">
        <f t="shared" si="79"/>
        <v>-</v>
      </c>
      <c r="AK104" s="92" t="str">
        <f t="shared" si="79"/>
        <v>-</v>
      </c>
      <c r="AL104" s="92" t="str">
        <f t="shared" si="79"/>
        <v>-</v>
      </c>
      <c r="AM104" s="92" t="str">
        <f t="shared" ref="AM104:BW104" si="80">IF((AND(AM$87&gt;=$E43,$F43&gt;=AM$87)),$D43/($F43-$E43+1),"-")</f>
        <v>-</v>
      </c>
      <c r="AN104" s="92" t="str">
        <f t="shared" si="80"/>
        <v>-</v>
      </c>
      <c r="AO104" s="92" t="str">
        <f t="shared" si="80"/>
        <v>-</v>
      </c>
      <c r="AP104" s="92" t="str">
        <f t="shared" si="80"/>
        <v>-</v>
      </c>
      <c r="AQ104" s="92" t="str">
        <f t="shared" si="80"/>
        <v>-</v>
      </c>
      <c r="AR104" s="92" t="str">
        <f t="shared" si="80"/>
        <v>-</v>
      </c>
      <c r="AS104" s="92" t="str">
        <f t="shared" si="80"/>
        <v>-</v>
      </c>
      <c r="AT104" s="92" t="str">
        <f t="shared" si="80"/>
        <v>-</v>
      </c>
      <c r="AU104" s="92" t="str">
        <f t="shared" si="80"/>
        <v>-</v>
      </c>
      <c r="AV104" s="92" t="str">
        <f t="shared" si="80"/>
        <v>-</v>
      </c>
      <c r="AW104" s="92" t="str">
        <f t="shared" si="80"/>
        <v>-</v>
      </c>
      <c r="AX104" s="92" t="str">
        <f t="shared" si="80"/>
        <v>-</v>
      </c>
      <c r="AY104" s="92" t="str">
        <f t="shared" si="80"/>
        <v>-</v>
      </c>
      <c r="AZ104" s="92" t="str">
        <f t="shared" si="80"/>
        <v>-</v>
      </c>
      <c r="BA104" s="92" t="str">
        <f t="shared" si="80"/>
        <v>-</v>
      </c>
      <c r="BB104" s="92" t="str">
        <f t="shared" si="80"/>
        <v>-</v>
      </c>
      <c r="BC104" s="92" t="str">
        <f t="shared" si="80"/>
        <v>-</v>
      </c>
      <c r="BD104" s="92" t="str">
        <f t="shared" si="80"/>
        <v>-</v>
      </c>
      <c r="BE104" s="92" t="str">
        <f t="shared" si="80"/>
        <v>-</v>
      </c>
      <c r="BF104" s="92" t="str">
        <f t="shared" si="80"/>
        <v>-</v>
      </c>
      <c r="BG104" s="92" t="str">
        <f t="shared" si="80"/>
        <v>-</v>
      </c>
      <c r="BH104" s="92" t="str">
        <f t="shared" si="80"/>
        <v>-</v>
      </c>
      <c r="BI104" s="92" t="str">
        <f t="shared" si="80"/>
        <v>-</v>
      </c>
      <c r="BJ104" s="92" t="str">
        <f t="shared" si="80"/>
        <v>-</v>
      </c>
      <c r="BK104" s="92" t="str">
        <f t="shared" si="80"/>
        <v>-</v>
      </c>
      <c r="BL104" s="92" t="str">
        <f t="shared" si="80"/>
        <v>-</v>
      </c>
      <c r="BM104" s="92" t="str">
        <f t="shared" si="80"/>
        <v>-</v>
      </c>
      <c r="BN104" s="92" t="str">
        <f t="shared" si="80"/>
        <v>-</v>
      </c>
      <c r="BO104" s="92" t="str">
        <f t="shared" si="80"/>
        <v>-</v>
      </c>
      <c r="BP104" s="92" t="str">
        <f t="shared" si="80"/>
        <v>-</v>
      </c>
      <c r="BQ104" s="92" t="str">
        <f t="shared" si="80"/>
        <v>-</v>
      </c>
      <c r="BR104" s="92" t="str">
        <f t="shared" si="80"/>
        <v>-</v>
      </c>
      <c r="BS104" s="92" t="str">
        <f t="shared" si="80"/>
        <v>-</v>
      </c>
      <c r="BT104" s="92" t="str">
        <f t="shared" si="80"/>
        <v>-</v>
      </c>
      <c r="BU104" s="92" t="str">
        <f t="shared" si="80"/>
        <v>-</v>
      </c>
      <c r="BV104" s="92" t="str">
        <f t="shared" si="80"/>
        <v>-</v>
      </c>
      <c r="BW104" s="92" t="str">
        <f t="shared" si="80"/>
        <v>-</v>
      </c>
      <c r="BX104" s="92" t="str">
        <f t="shared" ref="BX104:CN104" si="81">IF((AND(BX$87&gt;=$E43,$F43&gt;=BX$87)),$D43/($F43-$E43+1),"-")</f>
        <v>-</v>
      </c>
      <c r="BY104" s="92" t="str">
        <f t="shared" si="81"/>
        <v>-</v>
      </c>
      <c r="BZ104" s="92" t="str">
        <f t="shared" si="81"/>
        <v>-</v>
      </c>
      <c r="CA104" s="92" t="str">
        <f t="shared" si="81"/>
        <v>-</v>
      </c>
      <c r="CB104" s="92" t="str">
        <f t="shared" si="81"/>
        <v>-</v>
      </c>
      <c r="CC104" s="92" t="str">
        <f t="shared" si="81"/>
        <v>-</v>
      </c>
      <c r="CD104" s="92" t="str">
        <f t="shared" si="81"/>
        <v>-</v>
      </c>
      <c r="CE104" s="92" t="str">
        <f t="shared" si="81"/>
        <v>-</v>
      </c>
      <c r="CF104" s="92" t="str">
        <f t="shared" si="81"/>
        <v>-</v>
      </c>
      <c r="CG104" s="92" t="str">
        <f t="shared" si="81"/>
        <v>-</v>
      </c>
      <c r="CH104" s="92" t="str">
        <f t="shared" si="81"/>
        <v>-</v>
      </c>
      <c r="CI104" s="92" t="str">
        <f t="shared" si="81"/>
        <v>-</v>
      </c>
      <c r="CJ104" s="92" t="str">
        <f t="shared" si="81"/>
        <v>-</v>
      </c>
      <c r="CK104" s="92" t="str">
        <f t="shared" si="81"/>
        <v>-</v>
      </c>
      <c r="CL104" s="92" t="str">
        <f t="shared" si="81"/>
        <v>-</v>
      </c>
      <c r="CM104" s="92" t="str">
        <f t="shared" si="81"/>
        <v>-</v>
      </c>
      <c r="CN104" s="92" t="str">
        <f t="shared" si="81"/>
        <v>-</v>
      </c>
    </row>
    <row r="105" spans="1:92" x14ac:dyDescent="0.95">
      <c r="C105" s="8">
        <v>44</v>
      </c>
      <c r="D105" s="122" t="s">
        <v>104</v>
      </c>
      <c r="E105" s="87"/>
      <c r="F105" s="87"/>
      <c r="G105" s="92" t="str">
        <f t="shared" ref="G105:BR105" si="82">IF((AND(G$87&gt;=$E44,$F44&gt;=G$87)),$D44/($F44-$E44+1),"-")</f>
        <v>-</v>
      </c>
      <c r="H105" s="92" t="str">
        <f t="shared" si="82"/>
        <v>-</v>
      </c>
      <c r="I105" s="92" t="str">
        <f t="shared" si="82"/>
        <v>-</v>
      </c>
      <c r="J105" s="92" t="str">
        <f t="shared" si="82"/>
        <v>-</v>
      </c>
      <c r="K105" s="92" t="str">
        <f t="shared" si="82"/>
        <v>-</v>
      </c>
      <c r="L105" s="92" t="str">
        <f t="shared" si="82"/>
        <v>-</v>
      </c>
      <c r="M105" s="92" t="str">
        <f t="shared" si="82"/>
        <v>-</v>
      </c>
      <c r="N105" s="92" t="str">
        <f t="shared" si="82"/>
        <v>-</v>
      </c>
      <c r="O105" s="92" t="str">
        <f t="shared" si="82"/>
        <v>-</v>
      </c>
      <c r="P105" s="92">
        <f t="shared" si="82"/>
        <v>520833.33333333331</v>
      </c>
      <c r="Q105" s="92">
        <f t="shared" si="82"/>
        <v>520833.33333333331</v>
      </c>
      <c r="R105" s="92">
        <f t="shared" si="82"/>
        <v>520833.33333333331</v>
      </c>
      <c r="S105" s="92">
        <f t="shared" si="82"/>
        <v>520833.33333333331</v>
      </c>
      <c r="T105" s="92">
        <f t="shared" si="82"/>
        <v>520833.33333333331</v>
      </c>
      <c r="U105" s="92">
        <f t="shared" si="82"/>
        <v>520833.33333333331</v>
      </c>
      <c r="V105" s="92">
        <f t="shared" si="82"/>
        <v>520833.33333333331</v>
      </c>
      <c r="W105" s="92">
        <f t="shared" si="82"/>
        <v>520833.33333333331</v>
      </c>
      <c r="X105" s="92">
        <f t="shared" si="82"/>
        <v>520833.33333333331</v>
      </c>
      <c r="Y105" s="92">
        <f t="shared" si="82"/>
        <v>520833.33333333331</v>
      </c>
      <c r="Z105" s="92" t="str">
        <f t="shared" si="82"/>
        <v>-</v>
      </c>
      <c r="AA105" s="92" t="str">
        <f t="shared" si="82"/>
        <v>-</v>
      </c>
      <c r="AB105" s="92" t="str">
        <f t="shared" si="82"/>
        <v>-</v>
      </c>
      <c r="AC105" s="92" t="str">
        <f t="shared" si="82"/>
        <v>-</v>
      </c>
      <c r="AD105" s="92" t="str">
        <f t="shared" si="82"/>
        <v>-</v>
      </c>
      <c r="AE105" s="92" t="str">
        <f t="shared" si="82"/>
        <v>-</v>
      </c>
      <c r="AF105" s="92" t="str">
        <f t="shared" si="82"/>
        <v>-</v>
      </c>
      <c r="AG105" s="92" t="str">
        <f t="shared" si="82"/>
        <v>-</v>
      </c>
      <c r="AH105" s="92" t="str">
        <f t="shared" si="82"/>
        <v>-</v>
      </c>
      <c r="AI105" s="92" t="str">
        <f t="shared" si="82"/>
        <v>-</v>
      </c>
      <c r="AJ105" s="92" t="str">
        <f t="shared" si="82"/>
        <v>-</v>
      </c>
      <c r="AK105" s="92" t="str">
        <f t="shared" si="82"/>
        <v>-</v>
      </c>
      <c r="AL105" s="92" t="str">
        <f t="shared" si="82"/>
        <v>-</v>
      </c>
      <c r="AM105" s="92" t="str">
        <f t="shared" si="82"/>
        <v>-</v>
      </c>
      <c r="AN105" s="92" t="str">
        <f t="shared" si="82"/>
        <v>-</v>
      </c>
      <c r="AO105" s="92" t="str">
        <f t="shared" si="82"/>
        <v>-</v>
      </c>
      <c r="AP105" s="92" t="str">
        <f t="shared" si="82"/>
        <v>-</v>
      </c>
      <c r="AQ105" s="92" t="str">
        <f t="shared" si="82"/>
        <v>-</v>
      </c>
      <c r="AR105" s="92" t="str">
        <f t="shared" si="82"/>
        <v>-</v>
      </c>
      <c r="AS105" s="92" t="str">
        <f t="shared" si="82"/>
        <v>-</v>
      </c>
      <c r="AT105" s="92" t="str">
        <f t="shared" si="82"/>
        <v>-</v>
      </c>
      <c r="AU105" s="92" t="str">
        <f t="shared" si="82"/>
        <v>-</v>
      </c>
      <c r="AV105" s="92" t="str">
        <f t="shared" si="82"/>
        <v>-</v>
      </c>
      <c r="AW105" s="92" t="str">
        <f t="shared" si="82"/>
        <v>-</v>
      </c>
      <c r="AX105" s="92" t="str">
        <f t="shared" si="82"/>
        <v>-</v>
      </c>
      <c r="AY105" s="92" t="str">
        <f t="shared" si="82"/>
        <v>-</v>
      </c>
      <c r="AZ105" s="92" t="str">
        <f t="shared" si="82"/>
        <v>-</v>
      </c>
      <c r="BA105" s="92" t="str">
        <f t="shared" si="82"/>
        <v>-</v>
      </c>
      <c r="BB105" s="92" t="str">
        <f t="shared" si="82"/>
        <v>-</v>
      </c>
      <c r="BC105" s="92" t="str">
        <f t="shared" si="82"/>
        <v>-</v>
      </c>
      <c r="BD105" s="92" t="str">
        <f t="shared" si="82"/>
        <v>-</v>
      </c>
      <c r="BE105" s="92" t="str">
        <f t="shared" si="82"/>
        <v>-</v>
      </c>
      <c r="BF105" s="92" t="str">
        <f t="shared" si="82"/>
        <v>-</v>
      </c>
      <c r="BG105" s="92" t="str">
        <f t="shared" si="82"/>
        <v>-</v>
      </c>
      <c r="BH105" s="92" t="str">
        <f t="shared" si="82"/>
        <v>-</v>
      </c>
      <c r="BI105" s="92" t="str">
        <f t="shared" si="82"/>
        <v>-</v>
      </c>
      <c r="BJ105" s="92" t="str">
        <f t="shared" si="82"/>
        <v>-</v>
      </c>
      <c r="BK105" s="92" t="str">
        <f t="shared" si="82"/>
        <v>-</v>
      </c>
      <c r="BL105" s="92" t="str">
        <f t="shared" si="82"/>
        <v>-</v>
      </c>
      <c r="BM105" s="92" t="str">
        <f t="shared" si="82"/>
        <v>-</v>
      </c>
      <c r="BN105" s="92" t="str">
        <f t="shared" si="82"/>
        <v>-</v>
      </c>
      <c r="BO105" s="92" t="str">
        <f t="shared" si="82"/>
        <v>-</v>
      </c>
      <c r="BP105" s="92" t="str">
        <f t="shared" si="82"/>
        <v>-</v>
      </c>
      <c r="BQ105" s="92" t="str">
        <f t="shared" si="82"/>
        <v>-</v>
      </c>
      <c r="BR105" s="92" t="str">
        <f t="shared" si="82"/>
        <v>-</v>
      </c>
      <c r="BS105" s="92" t="str">
        <f t="shared" ref="BS105:CN105" si="83">IF((AND(BS$87&gt;=$E44,$F44&gt;=BS$87)),$D44/($F44-$E44+1),"-")</f>
        <v>-</v>
      </c>
      <c r="BT105" s="92" t="str">
        <f t="shared" si="83"/>
        <v>-</v>
      </c>
      <c r="BU105" s="92" t="str">
        <f t="shared" si="83"/>
        <v>-</v>
      </c>
      <c r="BV105" s="92" t="str">
        <f t="shared" si="83"/>
        <v>-</v>
      </c>
      <c r="BW105" s="92" t="str">
        <f t="shared" si="83"/>
        <v>-</v>
      </c>
      <c r="BX105" s="92" t="str">
        <f t="shared" si="83"/>
        <v>-</v>
      </c>
      <c r="BY105" s="92" t="str">
        <f t="shared" si="83"/>
        <v>-</v>
      </c>
      <c r="BZ105" s="92" t="str">
        <f t="shared" si="83"/>
        <v>-</v>
      </c>
      <c r="CA105" s="92" t="str">
        <f t="shared" si="83"/>
        <v>-</v>
      </c>
      <c r="CB105" s="92" t="str">
        <f t="shared" si="83"/>
        <v>-</v>
      </c>
      <c r="CC105" s="92" t="str">
        <f t="shared" si="83"/>
        <v>-</v>
      </c>
      <c r="CD105" s="92" t="str">
        <f t="shared" si="83"/>
        <v>-</v>
      </c>
      <c r="CE105" s="92" t="str">
        <f t="shared" si="83"/>
        <v>-</v>
      </c>
      <c r="CF105" s="92" t="str">
        <f t="shared" si="83"/>
        <v>-</v>
      </c>
      <c r="CG105" s="92" t="str">
        <f t="shared" si="83"/>
        <v>-</v>
      </c>
      <c r="CH105" s="92" t="str">
        <f t="shared" si="83"/>
        <v>-</v>
      </c>
      <c r="CI105" s="92" t="str">
        <f t="shared" si="83"/>
        <v>-</v>
      </c>
      <c r="CJ105" s="92" t="str">
        <f t="shared" si="83"/>
        <v>-</v>
      </c>
      <c r="CK105" s="92" t="str">
        <f t="shared" si="83"/>
        <v>-</v>
      </c>
      <c r="CL105" s="92" t="str">
        <f t="shared" si="83"/>
        <v>-</v>
      </c>
      <c r="CM105" s="92" t="str">
        <f t="shared" si="83"/>
        <v>-</v>
      </c>
      <c r="CN105" s="92" t="str">
        <f t="shared" si="83"/>
        <v>-</v>
      </c>
    </row>
    <row r="106" spans="1:92" x14ac:dyDescent="0.95">
      <c r="C106" s="8">
        <v>45</v>
      </c>
      <c r="D106" s="87" t="s">
        <v>20</v>
      </c>
      <c r="E106" s="87"/>
      <c r="F106" s="87"/>
      <c r="G106" s="92" t="str">
        <f t="shared" ref="G106:BR106" si="84">IF((AND(G$87&gt;=$E45,$F45&gt;=G$87)),$D45/($F45-$E45+1),"-")</f>
        <v>-</v>
      </c>
      <c r="H106" s="92" t="str">
        <f t="shared" si="84"/>
        <v>-</v>
      </c>
      <c r="I106" s="92" t="str">
        <f t="shared" si="84"/>
        <v>-</v>
      </c>
      <c r="J106" s="92" t="str">
        <f t="shared" si="84"/>
        <v>-</v>
      </c>
      <c r="K106" s="92" t="str">
        <f t="shared" si="84"/>
        <v>-</v>
      </c>
      <c r="L106" s="92" t="str">
        <f t="shared" si="84"/>
        <v>-</v>
      </c>
      <c r="M106" s="92" t="str">
        <f t="shared" si="84"/>
        <v>-</v>
      </c>
      <c r="N106" s="92" t="str">
        <f t="shared" si="84"/>
        <v>-</v>
      </c>
      <c r="O106" s="92">
        <f t="shared" si="84"/>
        <v>148305.0847457627</v>
      </c>
      <c r="P106" s="92">
        <f t="shared" si="84"/>
        <v>148305.0847457627</v>
      </c>
      <c r="Q106" s="92">
        <f t="shared" si="84"/>
        <v>148305.0847457627</v>
      </c>
      <c r="R106" s="92">
        <f t="shared" si="84"/>
        <v>148305.0847457627</v>
      </c>
      <c r="S106" s="92">
        <f t="shared" si="84"/>
        <v>148305.0847457627</v>
      </c>
      <c r="T106" s="92">
        <f t="shared" si="84"/>
        <v>148305.0847457627</v>
      </c>
      <c r="U106" s="92">
        <f t="shared" si="84"/>
        <v>148305.0847457627</v>
      </c>
      <c r="V106" s="92">
        <f t="shared" si="84"/>
        <v>148305.0847457627</v>
      </c>
      <c r="W106" s="92">
        <f t="shared" si="84"/>
        <v>148305.0847457627</v>
      </c>
      <c r="X106" s="92">
        <f t="shared" si="84"/>
        <v>148305.0847457627</v>
      </c>
      <c r="Y106" s="92">
        <f t="shared" si="84"/>
        <v>148305.0847457627</v>
      </c>
      <c r="Z106" s="92" t="str">
        <f t="shared" si="84"/>
        <v>-</v>
      </c>
      <c r="AA106" s="92" t="str">
        <f t="shared" si="84"/>
        <v>-</v>
      </c>
      <c r="AB106" s="92" t="str">
        <f t="shared" si="84"/>
        <v>-</v>
      </c>
      <c r="AC106" s="92" t="str">
        <f t="shared" si="84"/>
        <v>-</v>
      </c>
      <c r="AD106" s="92" t="str">
        <f t="shared" si="84"/>
        <v>-</v>
      </c>
      <c r="AE106" s="92" t="str">
        <f t="shared" si="84"/>
        <v>-</v>
      </c>
      <c r="AF106" s="92" t="str">
        <f t="shared" si="84"/>
        <v>-</v>
      </c>
      <c r="AG106" s="92" t="str">
        <f t="shared" si="84"/>
        <v>-</v>
      </c>
      <c r="AH106" s="92" t="str">
        <f t="shared" si="84"/>
        <v>-</v>
      </c>
      <c r="AI106" s="92" t="str">
        <f t="shared" si="84"/>
        <v>-</v>
      </c>
      <c r="AJ106" s="92" t="str">
        <f t="shared" si="84"/>
        <v>-</v>
      </c>
      <c r="AK106" s="92" t="str">
        <f t="shared" si="84"/>
        <v>-</v>
      </c>
      <c r="AL106" s="92" t="str">
        <f t="shared" si="84"/>
        <v>-</v>
      </c>
      <c r="AM106" s="92" t="str">
        <f t="shared" si="84"/>
        <v>-</v>
      </c>
      <c r="AN106" s="92" t="str">
        <f t="shared" si="84"/>
        <v>-</v>
      </c>
      <c r="AO106" s="92" t="str">
        <f t="shared" si="84"/>
        <v>-</v>
      </c>
      <c r="AP106" s="92" t="str">
        <f t="shared" si="84"/>
        <v>-</v>
      </c>
      <c r="AQ106" s="92" t="str">
        <f t="shared" si="84"/>
        <v>-</v>
      </c>
      <c r="AR106" s="92" t="str">
        <f t="shared" si="84"/>
        <v>-</v>
      </c>
      <c r="AS106" s="92" t="str">
        <f t="shared" si="84"/>
        <v>-</v>
      </c>
      <c r="AT106" s="92" t="str">
        <f t="shared" si="84"/>
        <v>-</v>
      </c>
      <c r="AU106" s="92" t="str">
        <f t="shared" si="84"/>
        <v>-</v>
      </c>
      <c r="AV106" s="92" t="str">
        <f t="shared" si="84"/>
        <v>-</v>
      </c>
      <c r="AW106" s="92" t="str">
        <f t="shared" si="84"/>
        <v>-</v>
      </c>
      <c r="AX106" s="92" t="str">
        <f t="shared" si="84"/>
        <v>-</v>
      </c>
      <c r="AY106" s="92" t="str">
        <f t="shared" si="84"/>
        <v>-</v>
      </c>
      <c r="AZ106" s="92" t="str">
        <f t="shared" si="84"/>
        <v>-</v>
      </c>
      <c r="BA106" s="92" t="str">
        <f t="shared" si="84"/>
        <v>-</v>
      </c>
      <c r="BB106" s="92" t="str">
        <f t="shared" si="84"/>
        <v>-</v>
      </c>
      <c r="BC106" s="92" t="str">
        <f t="shared" si="84"/>
        <v>-</v>
      </c>
      <c r="BD106" s="92" t="str">
        <f t="shared" si="84"/>
        <v>-</v>
      </c>
      <c r="BE106" s="92" t="str">
        <f t="shared" si="84"/>
        <v>-</v>
      </c>
      <c r="BF106" s="92" t="str">
        <f t="shared" si="84"/>
        <v>-</v>
      </c>
      <c r="BG106" s="92" t="str">
        <f t="shared" si="84"/>
        <v>-</v>
      </c>
      <c r="BH106" s="92" t="str">
        <f t="shared" si="84"/>
        <v>-</v>
      </c>
      <c r="BI106" s="92" t="str">
        <f t="shared" si="84"/>
        <v>-</v>
      </c>
      <c r="BJ106" s="92" t="str">
        <f t="shared" si="84"/>
        <v>-</v>
      </c>
      <c r="BK106" s="92" t="str">
        <f t="shared" si="84"/>
        <v>-</v>
      </c>
      <c r="BL106" s="92" t="str">
        <f t="shared" si="84"/>
        <v>-</v>
      </c>
      <c r="BM106" s="92" t="str">
        <f t="shared" si="84"/>
        <v>-</v>
      </c>
      <c r="BN106" s="92" t="str">
        <f t="shared" si="84"/>
        <v>-</v>
      </c>
      <c r="BO106" s="92" t="str">
        <f t="shared" si="84"/>
        <v>-</v>
      </c>
      <c r="BP106" s="92" t="str">
        <f t="shared" si="84"/>
        <v>-</v>
      </c>
      <c r="BQ106" s="92" t="str">
        <f t="shared" si="84"/>
        <v>-</v>
      </c>
      <c r="BR106" s="92" t="str">
        <f t="shared" si="84"/>
        <v>-</v>
      </c>
      <c r="BS106" s="92" t="str">
        <f t="shared" ref="BS106:CN106" si="85">IF((AND(BS$87&gt;=$E45,$F45&gt;=BS$87)),$D45/($F45-$E45+1),"-")</f>
        <v>-</v>
      </c>
      <c r="BT106" s="92" t="str">
        <f t="shared" si="85"/>
        <v>-</v>
      </c>
      <c r="BU106" s="92" t="str">
        <f t="shared" si="85"/>
        <v>-</v>
      </c>
      <c r="BV106" s="92" t="str">
        <f t="shared" si="85"/>
        <v>-</v>
      </c>
      <c r="BW106" s="92" t="str">
        <f t="shared" si="85"/>
        <v>-</v>
      </c>
      <c r="BX106" s="92" t="str">
        <f t="shared" si="85"/>
        <v>-</v>
      </c>
      <c r="BY106" s="92" t="str">
        <f t="shared" si="85"/>
        <v>-</v>
      </c>
      <c r="BZ106" s="92" t="str">
        <f t="shared" si="85"/>
        <v>-</v>
      </c>
      <c r="CA106" s="92" t="str">
        <f t="shared" si="85"/>
        <v>-</v>
      </c>
      <c r="CB106" s="92" t="str">
        <f t="shared" si="85"/>
        <v>-</v>
      </c>
      <c r="CC106" s="92" t="str">
        <f t="shared" si="85"/>
        <v>-</v>
      </c>
      <c r="CD106" s="92" t="str">
        <f t="shared" si="85"/>
        <v>-</v>
      </c>
      <c r="CE106" s="92" t="str">
        <f t="shared" si="85"/>
        <v>-</v>
      </c>
      <c r="CF106" s="92" t="str">
        <f t="shared" si="85"/>
        <v>-</v>
      </c>
      <c r="CG106" s="92" t="str">
        <f t="shared" si="85"/>
        <v>-</v>
      </c>
      <c r="CH106" s="92" t="str">
        <f t="shared" si="85"/>
        <v>-</v>
      </c>
      <c r="CI106" s="92" t="str">
        <f t="shared" si="85"/>
        <v>-</v>
      </c>
      <c r="CJ106" s="92" t="str">
        <f t="shared" si="85"/>
        <v>-</v>
      </c>
      <c r="CK106" s="92" t="str">
        <f t="shared" si="85"/>
        <v>-</v>
      </c>
      <c r="CL106" s="92" t="str">
        <f t="shared" si="85"/>
        <v>-</v>
      </c>
      <c r="CM106" s="92" t="str">
        <f t="shared" si="85"/>
        <v>-</v>
      </c>
      <c r="CN106" s="92" t="str">
        <f t="shared" si="85"/>
        <v>-</v>
      </c>
    </row>
    <row r="107" spans="1:92" x14ac:dyDescent="0.95">
      <c r="C107" s="8">
        <v>46</v>
      </c>
      <c r="D107" s="87" t="s">
        <v>45</v>
      </c>
      <c r="E107" s="87"/>
      <c r="F107" s="87"/>
      <c r="G107" s="92" t="str">
        <f t="shared" ref="G107:BR107" si="86">IF((AND(G$87&gt;=$E46,$F46&gt;=G$87)),$D46/($F46-$E46+1),"-")</f>
        <v>-</v>
      </c>
      <c r="H107" s="92" t="str">
        <f t="shared" si="86"/>
        <v>-</v>
      </c>
      <c r="I107" s="92" t="str">
        <f t="shared" si="86"/>
        <v>-</v>
      </c>
      <c r="J107" s="92" t="str">
        <f t="shared" si="86"/>
        <v>-</v>
      </c>
      <c r="K107" s="92">
        <f t="shared" si="86"/>
        <v>218181.81818181818</v>
      </c>
      <c r="L107" s="92">
        <f t="shared" si="86"/>
        <v>218181.81818181818</v>
      </c>
      <c r="M107" s="92">
        <f t="shared" si="86"/>
        <v>218181.81818181818</v>
      </c>
      <c r="N107" s="92">
        <f t="shared" si="86"/>
        <v>218181.81818181818</v>
      </c>
      <c r="O107" s="92">
        <f t="shared" si="86"/>
        <v>218181.81818181818</v>
      </c>
      <c r="P107" s="92">
        <f t="shared" si="86"/>
        <v>218181.81818181818</v>
      </c>
      <c r="Q107" s="92">
        <f t="shared" si="86"/>
        <v>218181.81818181818</v>
      </c>
      <c r="R107" s="92">
        <f t="shared" si="86"/>
        <v>218181.81818181818</v>
      </c>
      <c r="S107" s="92">
        <f t="shared" si="86"/>
        <v>218181.81818181818</v>
      </c>
      <c r="T107" s="92">
        <f t="shared" si="86"/>
        <v>218181.81818181818</v>
      </c>
      <c r="U107" s="92">
        <f t="shared" si="86"/>
        <v>218181.81818181818</v>
      </c>
      <c r="V107" s="92">
        <f t="shared" si="86"/>
        <v>218181.81818181818</v>
      </c>
      <c r="W107" s="92">
        <f t="shared" si="86"/>
        <v>218181.81818181818</v>
      </c>
      <c r="X107" s="92">
        <f t="shared" si="86"/>
        <v>218181.81818181818</v>
      </c>
      <c r="Y107" s="92">
        <f t="shared" si="86"/>
        <v>218181.81818181818</v>
      </c>
      <c r="Z107" s="92">
        <f t="shared" si="86"/>
        <v>218181.81818181818</v>
      </c>
      <c r="AA107" s="92">
        <f t="shared" si="86"/>
        <v>218181.81818181818</v>
      </c>
      <c r="AB107" s="92">
        <f t="shared" si="86"/>
        <v>218181.81818181818</v>
      </c>
      <c r="AC107" s="92">
        <f t="shared" si="86"/>
        <v>218181.81818181818</v>
      </c>
      <c r="AD107" s="92">
        <f t="shared" si="86"/>
        <v>218181.81818181818</v>
      </c>
      <c r="AE107" s="92">
        <f t="shared" si="86"/>
        <v>218181.81818181818</v>
      </c>
      <c r="AF107" s="92">
        <f t="shared" si="86"/>
        <v>218181.81818181818</v>
      </c>
      <c r="AG107" s="92">
        <f t="shared" si="86"/>
        <v>218181.81818181818</v>
      </c>
      <c r="AH107" s="92">
        <f t="shared" si="86"/>
        <v>218181.81818181818</v>
      </c>
      <c r="AI107" s="92">
        <f t="shared" si="86"/>
        <v>218181.81818181818</v>
      </c>
      <c r="AJ107" s="92">
        <f t="shared" si="86"/>
        <v>218181.81818181818</v>
      </c>
      <c r="AK107" s="92">
        <f t="shared" si="86"/>
        <v>218181.81818181818</v>
      </c>
      <c r="AL107" s="92" t="str">
        <f t="shared" si="86"/>
        <v>-</v>
      </c>
      <c r="AM107" s="92" t="str">
        <f t="shared" si="86"/>
        <v>-</v>
      </c>
      <c r="AN107" s="92" t="str">
        <f t="shared" si="86"/>
        <v>-</v>
      </c>
      <c r="AO107" s="92" t="str">
        <f t="shared" si="86"/>
        <v>-</v>
      </c>
      <c r="AP107" s="92" t="str">
        <f t="shared" si="86"/>
        <v>-</v>
      </c>
      <c r="AQ107" s="92" t="str">
        <f t="shared" si="86"/>
        <v>-</v>
      </c>
      <c r="AR107" s="92" t="str">
        <f t="shared" si="86"/>
        <v>-</v>
      </c>
      <c r="AS107" s="92" t="str">
        <f t="shared" si="86"/>
        <v>-</v>
      </c>
      <c r="AT107" s="92" t="str">
        <f t="shared" si="86"/>
        <v>-</v>
      </c>
      <c r="AU107" s="92" t="str">
        <f t="shared" si="86"/>
        <v>-</v>
      </c>
      <c r="AV107" s="92" t="str">
        <f t="shared" si="86"/>
        <v>-</v>
      </c>
      <c r="AW107" s="92" t="str">
        <f t="shared" si="86"/>
        <v>-</v>
      </c>
      <c r="AX107" s="92" t="str">
        <f t="shared" si="86"/>
        <v>-</v>
      </c>
      <c r="AY107" s="92" t="str">
        <f t="shared" si="86"/>
        <v>-</v>
      </c>
      <c r="AZ107" s="92" t="str">
        <f t="shared" si="86"/>
        <v>-</v>
      </c>
      <c r="BA107" s="92" t="str">
        <f t="shared" si="86"/>
        <v>-</v>
      </c>
      <c r="BB107" s="92" t="str">
        <f t="shared" si="86"/>
        <v>-</v>
      </c>
      <c r="BC107" s="92" t="str">
        <f t="shared" si="86"/>
        <v>-</v>
      </c>
      <c r="BD107" s="92" t="str">
        <f t="shared" si="86"/>
        <v>-</v>
      </c>
      <c r="BE107" s="92" t="str">
        <f t="shared" si="86"/>
        <v>-</v>
      </c>
      <c r="BF107" s="92" t="str">
        <f t="shared" si="86"/>
        <v>-</v>
      </c>
      <c r="BG107" s="92" t="str">
        <f t="shared" si="86"/>
        <v>-</v>
      </c>
      <c r="BH107" s="92" t="str">
        <f t="shared" si="86"/>
        <v>-</v>
      </c>
      <c r="BI107" s="92" t="str">
        <f t="shared" si="86"/>
        <v>-</v>
      </c>
      <c r="BJ107" s="92" t="str">
        <f t="shared" si="86"/>
        <v>-</v>
      </c>
      <c r="BK107" s="92" t="str">
        <f t="shared" si="86"/>
        <v>-</v>
      </c>
      <c r="BL107" s="92" t="str">
        <f t="shared" si="86"/>
        <v>-</v>
      </c>
      <c r="BM107" s="92" t="str">
        <f t="shared" si="86"/>
        <v>-</v>
      </c>
      <c r="BN107" s="92" t="str">
        <f t="shared" si="86"/>
        <v>-</v>
      </c>
      <c r="BO107" s="92" t="str">
        <f t="shared" si="86"/>
        <v>-</v>
      </c>
      <c r="BP107" s="92" t="str">
        <f t="shared" si="86"/>
        <v>-</v>
      </c>
      <c r="BQ107" s="92" t="str">
        <f t="shared" si="86"/>
        <v>-</v>
      </c>
      <c r="BR107" s="92" t="str">
        <f t="shared" si="86"/>
        <v>-</v>
      </c>
      <c r="BS107" s="92" t="str">
        <f t="shared" ref="BS107:CN107" si="87">IF((AND(BS$87&gt;=$E46,$F46&gt;=BS$87)),$D46/($F46-$E46+1),"-")</f>
        <v>-</v>
      </c>
      <c r="BT107" s="92" t="str">
        <f t="shared" si="87"/>
        <v>-</v>
      </c>
      <c r="BU107" s="92" t="str">
        <f t="shared" si="87"/>
        <v>-</v>
      </c>
      <c r="BV107" s="92" t="str">
        <f t="shared" si="87"/>
        <v>-</v>
      </c>
      <c r="BW107" s="92" t="str">
        <f t="shared" si="87"/>
        <v>-</v>
      </c>
      <c r="BX107" s="92" t="str">
        <f t="shared" si="87"/>
        <v>-</v>
      </c>
      <c r="BY107" s="92" t="str">
        <f t="shared" si="87"/>
        <v>-</v>
      </c>
      <c r="BZ107" s="92" t="str">
        <f t="shared" si="87"/>
        <v>-</v>
      </c>
      <c r="CA107" s="92" t="str">
        <f t="shared" si="87"/>
        <v>-</v>
      </c>
      <c r="CB107" s="92" t="str">
        <f t="shared" si="87"/>
        <v>-</v>
      </c>
      <c r="CC107" s="92" t="str">
        <f t="shared" si="87"/>
        <v>-</v>
      </c>
      <c r="CD107" s="92" t="str">
        <f t="shared" si="87"/>
        <v>-</v>
      </c>
      <c r="CE107" s="92" t="str">
        <f t="shared" si="87"/>
        <v>-</v>
      </c>
      <c r="CF107" s="92" t="str">
        <f t="shared" si="87"/>
        <v>-</v>
      </c>
      <c r="CG107" s="92" t="str">
        <f t="shared" si="87"/>
        <v>-</v>
      </c>
      <c r="CH107" s="92" t="str">
        <f t="shared" si="87"/>
        <v>-</v>
      </c>
      <c r="CI107" s="92" t="str">
        <f t="shared" si="87"/>
        <v>-</v>
      </c>
      <c r="CJ107" s="92" t="str">
        <f t="shared" si="87"/>
        <v>-</v>
      </c>
      <c r="CK107" s="92" t="str">
        <f t="shared" si="87"/>
        <v>-</v>
      </c>
      <c r="CL107" s="92" t="str">
        <f t="shared" si="87"/>
        <v>-</v>
      </c>
      <c r="CM107" s="92" t="str">
        <f t="shared" si="87"/>
        <v>-</v>
      </c>
      <c r="CN107" s="92" t="str">
        <f t="shared" si="87"/>
        <v>-</v>
      </c>
    </row>
    <row r="108" spans="1:92" x14ac:dyDescent="0.95">
      <c r="A108" s="9"/>
      <c r="B108" s="9"/>
      <c r="C108" s="9"/>
      <c r="D108" s="9"/>
      <c r="E108" s="9"/>
      <c r="F108" s="9" t="s">
        <v>13</v>
      </c>
      <c r="G108" s="99">
        <f>SUM(G88:G102)</f>
        <v>0</v>
      </c>
      <c r="H108" s="99">
        <f t="shared" ref="H108:BS108" si="88">SUM(H88:H102)</f>
        <v>0</v>
      </c>
      <c r="I108" s="99">
        <f t="shared" si="88"/>
        <v>0</v>
      </c>
      <c r="J108" s="99">
        <f t="shared" si="88"/>
        <v>0</v>
      </c>
      <c r="K108" s="99">
        <f t="shared" si="88"/>
        <v>205128.20512820515</v>
      </c>
      <c r="L108" s="99">
        <f t="shared" si="88"/>
        <v>205128.20512820515</v>
      </c>
      <c r="M108" s="99">
        <f t="shared" si="88"/>
        <v>205128.20512820515</v>
      </c>
      <c r="N108" s="99">
        <f t="shared" si="88"/>
        <v>475676.15033368452</v>
      </c>
      <c r="O108" s="99">
        <f t="shared" si="88"/>
        <v>623981.23507944727</v>
      </c>
      <c r="P108" s="99">
        <f t="shared" si="88"/>
        <v>1142325.6115660258</v>
      </c>
      <c r="Q108" s="99">
        <f t="shared" si="88"/>
        <v>1142325.6115660258</v>
      </c>
      <c r="R108" s="99">
        <f t="shared" si="88"/>
        <v>1142325.6115660258</v>
      </c>
      <c r="S108" s="99">
        <f t="shared" si="88"/>
        <v>1132603.3893438035</v>
      </c>
      <c r="T108" s="99">
        <f t="shared" si="88"/>
        <v>1132603.3893438035</v>
      </c>
      <c r="U108" s="99">
        <f t="shared" si="88"/>
        <v>1132603.3893438035</v>
      </c>
      <c r="V108" s="99">
        <f t="shared" si="88"/>
        <v>1132603.3893438035</v>
      </c>
      <c r="W108" s="99">
        <f t="shared" si="88"/>
        <v>1132603.3893438035</v>
      </c>
      <c r="X108" s="99">
        <f t="shared" si="88"/>
        <v>1132603.3893438035</v>
      </c>
      <c r="Y108" s="99">
        <f t="shared" si="88"/>
        <v>1132603.3893438035</v>
      </c>
      <c r="Z108" s="99">
        <f t="shared" si="88"/>
        <v>339355.28465502075</v>
      </c>
      <c r="AA108" s="99">
        <f t="shared" si="88"/>
        <v>339355.28465502075</v>
      </c>
      <c r="AB108" s="99">
        <f t="shared" si="88"/>
        <v>68807.339449541294</v>
      </c>
      <c r="AC108" s="99">
        <f t="shared" si="88"/>
        <v>68807.339449541294</v>
      </c>
      <c r="AD108" s="99">
        <f t="shared" si="88"/>
        <v>68807.339449541294</v>
      </c>
      <c r="AE108" s="99">
        <f t="shared" si="88"/>
        <v>68807.339449541294</v>
      </c>
      <c r="AF108" s="99">
        <f t="shared" si="88"/>
        <v>68807.339449541294</v>
      </c>
      <c r="AG108" s="99">
        <f t="shared" si="88"/>
        <v>68807.339449541294</v>
      </c>
      <c r="AH108" s="99">
        <f t="shared" si="88"/>
        <v>68807.339449541294</v>
      </c>
      <c r="AI108" s="99">
        <f t="shared" si="88"/>
        <v>68807.339449541294</v>
      </c>
      <c r="AJ108" s="99">
        <f t="shared" si="88"/>
        <v>68807.339449541294</v>
      </c>
      <c r="AK108" s="99">
        <f t="shared" si="88"/>
        <v>0</v>
      </c>
      <c r="AL108" s="99">
        <f t="shared" si="88"/>
        <v>0</v>
      </c>
      <c r="AM108" s="99">
        <f t="shared" si="88"/>
        <v>0</v>
      </c>
      <c r="AN108" s="99">
        <f t="shared" si="88"/>
        <v>0</v>
      </c>
      <c r="AO108" s="99">
        <f t="shared" si="88"/>
        <v>0</v>
      </c>
      <c r="AP108" s="99">
        <f t="shared" si="88"/>
        <v>0</v>
      </c>
      <c r="AQ108" s="99">
        <f t="shared" si="88"/>
        <v>0</v>
      </c>
      <c r="AR108" s="99">
        <f t="shared" si="88"/>
        <v>0</v>
      </c>
      <c r="AS108" s="99">
        <f t="shared" si="88"/>
        <v>0</v>
      </c>
      <c r="AT108" s="99">
        <f t="shared" si="88"/>
        <v>0</v>
      </c>
      <c r="AU108" s="99">
        <f t="shared" si="88"/>
        <v>0</v>
      </c>
      <c r="AV108" s="99">
        <f t="shared" si="88"/>
        <v>0</v>
      </c>
      <c r="AW108" s="99">
        <f t="shared" si="88"/>
        <v>0</v>
      </c>
      <c r="AX108" s="99">
        <f t="shared" si="88"/>
        <v>0</v>
      </c>
      <c r="AY108" s="99">
        <f t="shared" si="88"/>
        <v>0</v>
      </c>
      <c r="AZ108" s="99">
        <f t="shared" si="88"/>
        <v>0</v>
      </c>
      <c r="BA108" s="99">
        <f t="shared" si="88"/>
        <v>0</v>
      </c>
      <c r="BB108" s="99">
        <f t="shared" si="88"/>
        <v>0</v>
      </c>
      <c r="BC108" s="99">
        <f t="shared" si="88"/>
        <v>0</v>
      </c>
      <c r="BD108" s="99">
        <f t="shared" si="88"/>
        <v>0</v>
      </c>
      <c r="BE108" s="99">
        <f t="shared" si="88"/>
        <v>0</v>
      </c>
      <c r="BF108" s="99">
        <f t="shared" si="88"/>
        <v>0</v>
      </c>
      <c r="BG108" s="99">
        <f t="shared" si="88"/>
        <v>0</v>
      </c>
      <c r="BH108" s="99">
        <f t="shared" si="88"/>
        <v>0</v>
      </c>
      <c r="BI108" s="99">
        <f t="shared" si="88"/>
        <v>0</v>
      </c>
      <c r="BJ108" s="99">
        <f t="shared" si="88"/>
        <v>0</v>
      </c>
      <c r="BK108" s="99">
        <f t="shared" si="88"/>
        <v>0</v>
      </c>
      <c r="BL108" s="99">
        <f t="shared" si="88"/>
        <v>0</v>
      </c>
      <c r="BM108" s="99">
        <f t="shared" si="88"/>
        <v>0</v>
      </c>
      <c r="BN108" s="99">
        <f t="shared" si="88"/>
        <v>0</v>
      </c>
      <c r="BO108" s="99">
        <f t="shared" si="88"/>
        <v>0</v>
      </c>
      <c r="BP108" s="99">
        <f t="shared" si="88"/>
        <v>0</v>
      </c>
      <c r="BQ108" s="99">
        <f t="shared" si="88"/>
        <v>0</v>
      </c>
      <c r="BR108" s="99">
        <f t="shared" si="88"/>
        <v>0</v>
      </c>
      <c r="BS108" s="99">
        <f t="shared" si="88"/>
        <v>0</v>
      </c>
      <c r="BT108" s="99">
        <f t="shared" ref="BT108:CN108" si="89">SUM(BT88:BT102)</f>
        <v>0</v>
      </c>
      <c r="BU108" s="99">
        <f t="shared" si="89"/>
        <v>0</v>
      </c>
      <c r="BV108" s="99">
        <f t="shared" si="89"/>
        <v>0</v>
      </c>
      <c r="BW108" s="99">
        <f t="shared" si="89"/>
        <v>0</v>
      </c>
      <c r="BX108" s="99">
        <f t="shared" si="89"/>
        <v>0</v>
      </c>
      <c r="BY108" s="99">
        <f t="shared" si="89"/>
        <v>0</v>
      </c>
      <c r="BZ108" s="99">
        <f t="shared" si="89"/>
        <v>0</v>
      </c>
      <c r="CA108" s="99">
        <f t="shared" si="89"/>
        <v>0</v>
      </c>
      <c r="CB108" s="99">
        <f t="shared" si="89"/>
        <v>0</v>
      </c>
      <c r="CC108" s="99">
        <f t="shared" si="89"/>
        <v>0</v>
      </c>
      <c r="CD108" s="99">
        <f t="shared" si="89"/>
        <v>0</v>
      </c>
      <c r="CE108" s="99">
        <f t="shared" si="89"/>
        <v>0</v>
      </c>
      <c r="CF108" s="99">
        <f t="shared" si="89"/>
        <v>0</v>
      </c>
      <c r="CG108" s="99">
        <f t="shared" si="89"/>
        <v>0</v>
      </c>
      <c r="CH108" s="99">
        <f t="shared" si="89"/>
        <v>0</v>
      </c>
      <c r="CI108" s="99">
        <f t="shared" si="89"/>
        <v>0</v>
      </c>
      <c r="CJ108" s="99">
        <f t="shared" si="89"/>
        <v>0</v>
      </c>
      <c r="CK108" s="99">
        <f t="shared" si="89"/>
        <v>0</v>
      </c>
      <c r="CL108" s="99">
        <f t="shared" si="89"/>
        <v>0</v>
      </c>
      <c r="CM108" s="99">
        <f t="shared" si="89"/>
        <v>0</v>
      </c>
      <c r="CN108" s="99">
        <f t="shared" si="89"/>
        <v>0</v>
      </c>
    </row>
    <row r="109" spans="1:92" x14ac:dyDescent="0.95">
      <c r="G109" s="81" t="s">
        <v>8</v>
      </c>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3"/>
      <c r="BH109" s="83"/>
      <c r="BI109" s="83"/>
      <c r="BJ109" s="83"/>
      <c r="BK109" s="83"/>
      <c r="BL109" s="83"/>
      <c r="BM109" s="83"/>
      <c r="BN109" s="83"/>
      <c r="BO109" s="83"/>
      <c r="BP109" s="83"/>
      <c r="BQ109" s="83"/>
      <c r="BR109" s="83"/>
      <c r="BS109" s="83"/>
      <c r="BT109" s="83"/>
      <c r="BU109" s="83"/>
      <c r="BV109" s="83"/>
      <c r="BW109" s="83"/>
      <c r="BX109" s="83"/>
      <c r="BY109" s="83"/>
      <c r="BZ109" s="83"/>
      <c r="CA109" s="83"/>
      <c r="CB109" s="83"/>
      <c r="CC109" s="83"/>
      <c r="CD109" s="83"/>
      <c r="CE109" s="83"/>
      <c r="CF109" s="83"/>
      <c r="CG109" s="83"/>
      <c r="CH109" s="83"/>
      <c r="CI109" s="83"/>
      <c r="CJ109" s="83"/>
      <c r="CK109" s="83"/>
      <c r="CL109" s="83"/>
      <c r="CM109" s="83"/>
      <c r="CN109" s="83"/>
    </row>
    <row r="110" spans="1:92" x14ac:dyDescent="0.95">
      <c r="G110" s="84" t="s">
        <v>68</v>
      </c>
      <c r="H110" s="84" t="s">
        <v>68</v>
      </c>
      <c r="I110" s="84" t="s">
        <v>68</v>
      </c>
      <c r="J110" s="84" t="s">
        <v>68</v>
      </c>
      <c r="K110" s="84" t="s">
        <v>68</v>
      </c>
      <c r="L110" s="84" t="s">
        <v>68</v>
      </c>
      <c r="M110" s="84" t="s">
        <v>68</v>
      </c>
      <c r="N110" s="84" t="s">
        <v>68</v>
      </c>
      <c r="O110" s="84" t="s">
        <v>68</v>
      </c>
      <c r="P110" s="84" t="s">
        <v>68</v>
      </c>
      <c r="Q110" s="84" t="s">
        <v>68</v>
      </c>
      <c r="R110" s="84" t="s">
        <v>68</v>
      </c>
      <c r="S110" s="84" t="s">
        <v>68</v>
      </c>
      <c r="T110" s="84" t="s">
        <v>68</v>
      </c>
      <c r="U110" s="84" t="s">
        <v>68</v>
      </c>
      <c r="V110" s="84" t="s">
        <v>68</v>
      </c>
      <c r="W110" s="84" t="s">
        <v>68</v>
      </c>
      <c r="X110" s="84" t="s">
        <v>68</v>
      </c>
      <c r="Y110" s="84" t="s">
        <v>68</v>
      </c>
      <c r="Z110" s="84" t="s">
        <v>68</v>
      </c>
      <c r="AA110" s="84" t="s">
        <v>68</v>
      </c>
      <c r="AB110" s="84" t="s">
        <v>68</v>
      </c>
      <c r="AC110" s="84" t="s">
        <v>68</v>
      </c>
      <c r="AD110" s="84" t="s">
        <v>68</v>
      </c>
      <c r="AE110" s="84" t="s">
        <v>68</v>
      </c>
      <c r="AF110" s="84" t="s">
        <v>68</v>
      </c>
      <c r="AG110" s="84" t="s">
        <v>68</v>
      </c>
      <c r="AH110" s="84" t="s">
        <v>68</v>
      </c>
      <c r="AI110" s="84" t="s">
        <v>68</v>
      </c>
      <c r="AJ110" s="84" t="s">
        <v>68</v>
      </c>
      <c r="AK110" s="84" t="s">
        <v>68</v>
      </c>
      <c r="AL110" s="84" t="s">
        <v>68</v>
      </c>
      <c r="AM110" s="84" t="s">
        <v>68</v>
      </c>
      <c r="AN110" s="84" t="s">
        <v>68</v>
      </c>
      <c r="AO110" s="84" t="s">
        <v>68</v>
      </c>
      <c r="AP110" s="84" t="s">
        <v>68</v>
      </c>
      <c r="AQ110" s="84" t="s">
        <v>68</v>
      </c>
      <c r="AR110" s="84" t="s">
        <v>68</v>
      </c>
      <c r="AS110" s="84" t="s">
        <v>68</v>
      </c>
      <c r="AT110" s="84" t="s">
        <v>68</v>
      </c>
      <c r="AU110" s="84" t="s">
        <v>68</v>
      </c>
      <c r="AV110" s="84" t="s">
        <v>68</v>
      </c>
      <c r="AW110" s="84" t="s">
        <v>68</v>
      </c>
      <c r="AX110" s="84" t="s">
        <v>68</v>
      </c>
      <c r="AY110" s="84" t="s">
        <v>68</v>
      </c>
      <c r="AZ110" s="84" t="s">
        <v>68</v>
      </c>
      <c r="BA110" s="84" t="s">
        <v>68</v>
      </c>
      <c r="BB110" s="84" t="s">
        <v>68</v>
      </c>
      <c r="BC110" s="84" t="s">
        <v>68</v>
      </c>
      <c r="BD110" s="84" t="s">
        <v>68</v>
      </c>
      <c r="BE110" s="84" t="s">
        <v>68</v>
      </c>
      <c r="BF110" s="84" t="s">
        <v>68</v>
      </c>
      <c r="BG110" s="84" t="s">
        <v>68</v>
      </c>
      <c r="BH110" s="84" t="s">
        <v>68</v>
      </c>
      <c r="BI110" s="84" t="s">
        <v>68</v>
      </c>
      <c r="BJ110" s="84" t="s">
        <v>68</v>
      </c>
      <c r="BK110" s="84" t="s">
        <v>68</v>
      </c>
      <c r="BL110" s="84" t="s">
        <v>68</v>
      </c>
      <c r="BM110" s="84" t="s">
        <v>68</v>
      </c>
      <c r="BN110" s="84" t="s">
        <v>68</v>
      </c>
      <c r="BO110" s="84" t="s">
        <v>68</v>
      </c>
      <c r="BP110" s="84" t="s">
        <v>68</v>
      </c>
      <c r="BQ110" s="84" t="s">
        <v>68</v>
      </c>
      <c r="BR110" s="84" t="s">
        <v>68</v>
      </c>
      <c r="BS110" s="84" t="s">
        <v>68</v>
      </c>
      <c r="BT110" s="84" t="s">
        <v>68</v>
      </c>
      <c r="BU110" s="84" t="s">
        <v>68</v>
      </c>
      <c r="BV110" s="84" t="s">
        <v>68</v>
      </c>
      <c r="BW110" s="84" t="s">
        <v>68</v>
      </c>
      <c r="BX110" s="84" t="s">
        <v>68</v>
      </c>
      <c r="BY110" s="84" t="s">
        <v>68</v>
      </c>
      <c r="BZ110" s="84" t="s">
        <v>68</v>
      </c>
      <c r="CA110" s="84" t="s">
        <v>68</v>
      </c>
      <c r="CB110" s="84" t="s">
        <v>68</v>
      </c>
      <c r="CC110" s="84" t="s">
        <v>68</v>
      </c>
      <c r="CD110" s="84" t="s">
        <v>68</v>
      </c>
      <c r="CE110" s="84" t="s">
        <v>68</v>
      </c>
      <c r="CF110" s="84" t="s">
        <v>68</v>
      </c>
      <c r="CG110" s="84" t="s">
        <v>68</v>
      </c>
      <c r="CH110" s="84" t="s">
        <v>68</v>
      </c>
      <c r="CI110" s="84" t="s">
        <v>68</v>
      </c>
      <c r="CJ110" s="84" t="s">
        <v>68</v>
      </c>
      <c r="CK110" s="84" t="s">
        <v>68</v>
      </c>
      <c r="CL110" s="84" t="s">
        <v>68</v>
      </c>
      <c r="CM110" s="84" t="s">
        <v>68</v>
      </c>
      <c r="CN110" s="84" t="s">
        <v>68</v>
      </c>
    </row>
    <row r="111" spans="1:92" s="9" customFormat="1" x14ac:dyDescent="0.95">
      <c r="A111" s="8"/>
      <c r="B111" s="8"/>
      <c r="C111" s="8"/>
      <c r="D111" s="8"/>
      <c r="E111" s="8"/>
      <c r="F111" s="8"/>
      <c r="G111" s="84">
        <v>1</v>
      </c>
      <c r="H111" s="84">
        <v>2</v>
      </c>
      <c r="I111" s="84">
        <v>3</v>
      </c>
      <c r="J111" s="84">
        <v>4</v>
      </c>
      <c r="K111" s="84">
        <v>5</v>
      </c>
      <c r="L111" s="84">
        <v>6</v>
      </c>
      <c r="M111" s="84">
        <v>7</v>
      </c>
      <c r="N111" s="84">
        <v>8</v>
      </c>
      <c r="O111" s="84">
        <v>9</v>
      </c>
      <c r="P111" s="84">
        <v>10</v>
      </c>
      <c r="Q111" s="84">
        <v>11</v>
      </c>
      <c r="R111" s="84">
        <v>12</v>
      </c>
      <c r="S111" s="84">
        <v>13</v>
      </c>
      <c r="T111" s="84">
        <v>14</v>
      </c>
      <c r="U111" s="84">
        <v>15</v>
      </c>
      <c r="V111" s="84">
        <v>16</v>
      </c>
      <c r="W111" s="84">
        <v>17</v>
      </c>
      <c r="X111" s="84">
        <v>18</v>
      </c>
      <c r="Y111" s="84">
        <v>19</v>
      </c>
      <c r="Z111" s="84">
        <v>20</v>
      </c>
      <c r="AA111" s="84">
        <v>21</v>
      </c>
      <c r="AB111" s="84">
        <v>22</v>
      </c>
      <c r="AC111" s="84">
        <v>23</v>
      </c>
      <c r="AD111" s="84">
        <v>24</v>
      </c>
      <c r="AE111" s="84">
        <v>25</v>
      </c>
      <c r="AF111" s="84">
        <v>26</v>
      </c>
      <c r="AG111" s="84">
        <v>27</v>
      </c>
      <c r="AH111" s="84">
        <v>28</v>
      </c>
      <c r="AI111" s="84">
        <v>29</v>
      </c>
      <c r="AJ111" s="84">
        <v>30</v>
      </c>
      <c r="AK111" s="84">
        <v>31</v>
      </c>
      <c r="AL111" s="84">
        <v>32</v>
      </c>
      <c r="AM111" s="84">
        <v>33</v>
      </c>
      <c r="AN111" s="84">
        <v>34</v>
      </c>
      <c r="AO111" s="84">
        <v>35</v>
      </c>
      <c r="AP111" s="84">
        <v>36</v>
      </c>
      <c r="AQ111" s="84">
        <v>37</v>
      </c>
      <c r="AR111" s="84">
        <v>38</v>
      </c>
      <c r="AS111" s="84">
        <v>39</v>
      </c>
      <c r="AT111" s="84">
        <v>40</v>
      </c>
      <c r="AU111" s="84">
        <v>41</v>
      </c>
      <c r="AV111" s="84">
        <v>42</v>
      </c>
      <c r="AW111" s="84">
        <v>43</v>
      </c>
      <c r="AX111" s="84">
        <v>44</v>
      </c>
      <c r="AY111" s="84">
        <v>45</v>
      </c>
      <c r="AZ111" s="84">
        <v>46</v>
      </c>
      <c r="BA111" s="84">
        <v>47</v>
      </c>
      <c r="BB111" s="84">
        <v>48</v>
      </c>
      <c r="BC111" s="84">
        <v>49</v>
      </c>
      <c r="BD111" s="84">
        <v>50</v>
      </c>
      <c r="BE111" s="84">
        <v>51</v>
      </c>
      <c r="BF111" s="84">
        <v>52</v>
      </c>
      <c r="BG111" s="84">
        <v>53</v>
      </c>
      <c r="BH111" s="84">
        <v>54</v>
      </c>
      <c r="BI111" s="84">
        <v>55</v>
      </c>
      <c r="BJ111" s="84">
        <v>56</v>
      </c>
      <c r="BK111" s="84">
        <v>57</v>
      </c>
      <c r="BL111" s="84">
        <v>58</v>
      </c>
      <c r="BM111" s="84">
        <v>59</v>
      </c>
      <c r="BN111" s="84">
        <v>60</v>
      </c>
      <c r="BO111" s="84">
        <v>61</v>
      </c>
      <c r="BP111" s="84">
        <v>62</v>
      </c>
      <c r="BQ111" s="84">
        <v>63</v>
      </c>
      <c r="BR111" s="84">
        <v>64</v>
      </c>
      <c r="BS111" s="84">
        <v>65</v>
      </c>
      <c r="BT111" s="84">
        <v>66</v>
      </c>
      <c r="BU111" s="84">
        <v>67</v>
      </c>
      <c r="BV111" s="84">
        <v>68</v>
      </c>
      <c r="BW111" s="84">
        <v>69</v>
      </c>
      <c r="BX111" s="84">
        <v>70</v>
      </c>
      <c r="BY111" s="84">
        <v>71</v>
      </c>
      <c r="BZ111" s="84">
        <v>72</v>
      </c>
      <c r="CA111" s="84">
        <v>73</v>
      </c>
      <c r="CB111" s="84">
        <v>74</v>
      </c>
      <c r="CC111" s="84">
        <v>75</v>
      </c>
      <c r="CD111" s="84">
        <v>76</v>
      </c>
      <c r="CE111" s="84">
        <v>77</v>
      </c>
      <c r="CF111" s="84">
        <v>78</v>
      </c>
      <c r="CG111" s="84">
        <v>79</v>
      </c>
      <c r="CH111" s="84">
        <v>80</v>
      </c>
      <c r="CI111" s="84">
        <v>81</v>
      </c>
      <c r="CJ111" s="84">
        <v>82</v>
      </c>
      <c r="CK111" s="84">
        <v>83</v>
      </c>
      <c r="CL111" s="84">
        <v>84</v>
      </c>
      <c r="CM111" s="84">
        <v>85</v>
      </c>
      <c r="CN111" s="84">
        <v>86</v>
      </c>
    </row>
    <row r="112" spans="1:92" s="9" customFormat="1" x14ac:dyDescent="0.95">
      <c r="A112" s="8"/>
      <c r="B112" s="8"/>
      <c r="C112" s="8"/>
      <c r="D112" s="83" t="s">
        <v>47</v>
      </c>
      <c r="E112" s="80"/>
      <c r="F112" s="80"/>
      <c r="G112" s="85" t="str">
        <f t="shared" ref="G112:AL112" si="90">IF((AND(G$111&gt;=$E48,$F48&gt;=G$111)),$D48/($F48-$E48+1),"-")</f>
        <v>-</v>
      </c>
      <c r="H112" s="85" t="str">
        <f t="shared" si="90"/>
        <v>-</v>
      </c>
      <c r="I112" s="85" t="str">
        <f t="shared" si="90"/>
        <v>-</v>
      </c>
      <c r="J112" s="85" t="str">
        <f t="shared" si="90"/>
        <v>-</v>
      </c>
      <c r="K112" s="85" t="str">
        <f t="shared" si="90"/>
        <v>-</v>
      </c>
      <c r="L112" s="85" t="str">
        <f t="shared" si="90"/>
        <v>-</v>
      </c>
      <c r="M112" s="85" t="str">
        <f t="shared" si="90"/>
        <v>-</v>
      </c>
      <c r="N112" s="85" t="str">
        <f t="shared" si="90"/>
        <v>-</v>
      </c>
      <c r="O112" s="85" t="str">
        <f t="shared" si="90"/>
        <v>-</v>
      </c>
      <c r="P112" s="85" t="str">
        <f t="shared" si="90"/>
        <v>-</v>
      </c>
      <c r="Q112" s="85" t="str">
        <f t="shared" si="90"/>
        <v>-</v>
      </c>
      <c r="R112" s="85" t="str">
        <f t="shared" si="90"/>
        <v>-</v>
      </c>
      <c r="S112" s="85" t="str">
        <f t="shared" si="90"/>
        <v>-</v>
      </c>
      <c r="T112" s="85" t="str">
        <f t="shared" si="90"/>
        <v>-</v>
      </c>
      <c r="U112" s="85" t="str">
        <f t="shared" si="90"/>
        <v>-</v>
      </c>
      <c r="V112" s="85" t="str">
        <f t="shared" si="90"/>
        <v>-</v>
      </c>
      <c r="W112" s="85" t="str">
        <f t="shared" si="90"/>
        <v>-</v>
      </c>
      <c r="X112" s="85" t="str">
        <f t="shared" si="90"/>
        <v>-</v>
      </c>
      <c r="Y112" s="85" t="str">
        <f t="shared" si="90"/>
        <v>-</v>
      </c>
      <c r="Z112" s="85" t="str">
        <f t="shared" si="90"/>
        <v>-</v>
      </c>
      <c r="AA112" s="85" t="str">
        <f t="shared" si="90"/>
        <v>-</v>
      </c>
      <c r="AB112" s="85" t="str">
        <f t="shared" si="90"/>
        <v>-</v>
      </c>
      <c r="AC112" s="85" t="str">
        <f t="shared" si="90"/>
        <v>-</v>
      </c>
      <c r="AD112" s="85" t="str">
        <f t="shared" si="90"/>
        <v>-</v>
      </c>
      <c r="AE112" s="85" t="str">
        <f t="shared" si="90"/>
        <v>-</v>
      </c>
      <c r="AF112" s="85" t="str">
        <f t="shared" si="90"/>
        <v>-</v>
      </c>
      <c r="AG112" s="85" t="str">
        <f t="shared" si="90"/>
        <v>-</v>
      </c>
      <c r="AH112" s="85">
        <f t="shared" si="90"/>
        <v>480000</v>
      </c>
      <c r="AI112" s="85">
        <f t="shared" si="90"/>
        <v>480000</v>
      </c>
      <c r="AJ112" s="85">
        <f t="shared" si="90"/>
        <v>480000</v>
      </c>
      <c r="AK112" s="85">
        <f t="shared" si="90"/>
        <v>480000</v>
      </c>
      <c r="AL112" s="85">
        <f t="shared" si="90"/>
        <v>480000</v>
      </c>
      <c r="AM112" s="85">
        <f t="shared" ref="AM112:BR112" si="91">IF((AND(AM$111&gt;=$E48,$F48&gt;=AM$111)),$D48/($F48-$E48+1),"-")</f>
        <v>480000</v>
      </c>
      <c r="AN112" s="85">
        <f t="shared" si="91"/>
        <v>480000</v>
      </c>
      <c r="AO112" s="85">
        <f t="shared" si="91"/>
        <v>480000</v>
      </c>
      <c r="AP112" s="85">
        <f t="shared" si="91"/>
        <v>480000</v>
      </c>
      <c r="AQ112" s="85">
        <f t="shared" si="91"/>
        <v>480000</v>
      </c>
      <c r="AR112" s="85">
        <f t="shared" si="91"/>
        <v>480000</v>
      </c>
      <c r="AS112" s="85">
        <f t="shared" si="91"/>
        <v>480000</v>
      </c>
      <c r="AT112" s="85">
        <f t="shared" si="91"/>
        <v>480000</v>
      </c>
      <c r="AU112" s="85">
        <f t="shared" si="91"/>
        <v>480000</v>
      </c>
      <c r="AV112" s="85">
        <f t="shared" si="91"/>
        <v>480000</v>
      </c>
      <c r="AW112" s="85">
        <f t="shared" si="91"/>
        <v>480000</v>
      </c>
      <c r="AX112" s="85">
        <f t="shared" si="91"/>
        <v>480000</v>
      </c>
      <c r="AY112" s="85">
        <f t="shared" si="91"/>
        <v>480000</v>
      </c>
      <c r="AZ112" s="85">
        <f t="shared" si="91"/>
        <v>480000</v>
      </c>
      <c r="BA112" s="85">
        <f t="shared" si="91"/>
        <v>480000</v>
      </c>
      <c r="BB112" s="85">
        <f t="shared" si="91"/>
        <v>480000</v>
      </c>
      <c r="BC112" s="85">
        <f t="shared" si="91"/>
        <v>480000</v>
      </c>
      <c r="BD112" s="85">
        <f t="shared" si="91"/>
        <v>480000</v>
      </c>
      <c r="BE112" s="85">
        <f t="shared" si="91"/>
        <v>480000</v>
      </c>
      <c r="BF112" s="85">
        <f t="shared" si="91"/>
        <v>480000</v>
      </c>
      <c r="BG112" s="85" t="str">
        <f t="shared" si="91"/>
        <v>-</v>
      </c>
      <c r="BH112" s="85" t="str">
        <f t="shared" si="91"/>
        <v>-</v>
      </c>
      <c r="BI112" s="85" t="str">
        <f t="shared" si="91"/>
        <v>-</v>
      </c>
      <c r="BJ112" s="85" t="str">
        <f t="shared" si="91"/>
        <v>-</v>
      </c>
      <c r="BK112" s="85" t="str">
        <f t="shared" si="91"/>
        <v>-</v>
      </c>
      <c r="BL112" s="85" t="str">
        <f t="shared" si="91"/>
        <v>-</v>
      </c>
      <c r="BM112" s="85" t="str">
        <f t="shared" si="91"/>
        <v>-</v>
      </c>
      <c r="BN112" s="85" t="str">
        <f t="shared" si="91"/>
        <v>-</v>
      </c>
      <c r="BO112" s="85" t="str">
        <f t="shared" si="91"/>
        <v>-</v>
      </c>
      <c r="BP112" s="85" t="str">
        <f t="shared" si="91"/>
        <v>-</v>
      </c>
      <c r="BQ112" s="85" t="str">
        <f t="shared" si="91"/>
        <v>-</v>
      </c>
      <c r="BR112" s="85" t="str">
        <f t="shared" si="91"/>
        <v>-</v>
      </c>
      <c r="BS112" s="85" t="str">
        <f t="shared" ref="BS112:CN112" si="92">IF((AND(BS$111&gt;=$E48,$F48&gt;=BS$111)),$D48/($F48-$E48+1),"-")</f>
        <v>-</v>
      </c>
      <c r="BT112" s="85" t="str">
        <f t="shared" si="92"/>
        <v>-</v>
      </c>
      <c r="BU112" s="85" t="str">
        <f t="shared" si="92"/>
        <v>-</v>
      </c>
      <c r="BV112" s="85" t="str">
        <f t="shared" si="92"/>
        <v>-</v>
      </c>
      <c r="BW112" s="85" t="str">
        <f t="shared" si="92"/>
        <v>-</v>
      </c>
      <c r="BX112" s="85" t="str">
        <f t="shared" si="92"/>
        <v>-</v>
      </c>
      <c r="BY112" s="85" t="str">
        <f t="shared" si="92"/>
        <v>-</v>
      </c>
      <c r="BZ112" s="85" t="str">
        <f t="shared" si="92"/>
        <v>-</v>
      </c>
      <c r="CA112" s="85" t="str">
        <f t="shared" si="92"/>
        <v>-</v>
      </c>
      <c r="CB112" s="85" t="str">
        <f t="shared" si="92"/>
        <v>-</v>
      </c>
      <c r="CC112" s="85" t="str">
        <f t="shared" si="92"/>
        <v>-</v>
      </c>
      <c r="CD112" s="85" t="str">
        <f t="shared" si="92"/>
        <v>-</v>
      </c>
      <c r="CE112" s="85" t="str">
        <f t="shared" si="92"/>
        <v>-</v>
      </c>
      <c r="CF112" s="85" t="str">
        <f t="shared" si="92"/>
        <v>-</v>
      </c>
      <c r="CG112" s="85" t="str">
        <f t="shared" si="92"/>
        <v>-</v>
      </c>
      <c r="CH112" s="85" t="str">
        <f t="shared" si="92"/>
        <v>-</v>
      </c>
      <c r="CI112" s="85" t="str">
        <f t="shared" si="92"/>
        <v>-</v>
      </c>
      <c r="CJ112" s="85" t="str">
        <f t="shared" si="92"/>
        <v>-</v>
      </c>
      <c r="CK112" s="85" t="str">
        <f t="shared" si="92"/>
        <v>-</v>
      </c>
      <c r="CL112" s="85" t="str">
        <f t="shared" si="92"/>
        <v>-</v>
      </c>
      <c r="CM112" s="85" t="str">
        <f t="shared" si="92"/>
        <v>-</v>
      </c>
      <c r="CN112" s="85" t="str">
        <f t="shared" si="92"/>
        <v>-</v>
      </c>
    </row>
    <row r="113" spans="1:92" x14ac:dyDescent="0.95">
      <c r="D113" s="83" t="s">
        <v>48</v>
      </c>
      <c r="E113" s="80"/>
      <c r="F113" s="80"/>
      <c r="G113" s="85" t="str">
        <f t="shared" ref="G113:AL113" si="93">IF((AND(G$111&gt;=$E49,$F49&gt;=G$111)),$D49/($F49-$E49+1),"-")</f>
        <v>-</v>
      </c>
      <c r="H113" s="85" t="str">
        <f t="shared" si="93"/>
        <v>-</v>
      </c>
      <c r="I113" s="85" t="str">
        <f t="shared" si="93"/>
        <v>-</v>
      </c>
      <c r="J113" s="85" t="str">
        <f t="shared" si="93"/>
        <v>-</v>
      </c>
      <c r="K113" s="85" t="str">
        <f t="shared" si="93"/>
        <v>-</v>
      </c>
      <c r="L113" s="85" t="str">
        <f t="shared" si="93"/>
        <v>-</v>
      </c>
      <c r="M113" s="85" t="str">
        <f t="shared" si="93"/>
        <v>-</v>
      </c>
      <c r="N113" s="85" t="str">
        <f t="shared" si="93"/>
        <v>-</v>
      </c>
      <c r="O113" s="85" t="str">
        <f t="shared" si="93"/>
        <v>-</v>
      </c>
      <c r="P113" s="85">
        <f t="shared" si="93"/>
        <v>46511.627906976741</v>
      </c>
      <c r="Q113" s="85">
        <f t="shared" si="93"/>
        <v>46511.627906976741</v>
      </c>
      <c r="R113" s="85">
        <f t="shared" si="93"/>
        <v>46511.627906976741</v>
      </c>
      <c r="S113" s="85">
        <f t="shared" si="93"/>
        <v>46511.627906976741</v>
      </c>
      <c r="T113" s="85">
        <f t="shared" si="93"/>
        <v>46511.627906976741</v>
      </c>
      <c r="U113" s="85">
        <f t="shared" si="93"/>
        <v>46511.627906976741</v>
      </c>
      <c r="V113" s="85">
        <f t="shared" si="93"/>
        <v>46511.627906976741</v>
      </c>
      <c r="W113" s="85">
        <f t="shared" si="93"/>
        <v>46511.627906976741</v>
      </c>
      <c r="X113" s="85">
        <f t="shared" si="93"/>
        <v>46511.627906976741</v>
      </c>
      <c r="Y113" s="85">
        <f t="shared" si="93"/>
        <v>46511.627906976741</v>
      </c>
      <c r="Z113" s="85">
        <f t="shared" si="93"/>
        <v>46511.627906976741</v>
      </c>
      <c r="AA113" s="85">
        <f t="shared" si="93"/>
        <v>46511.627906976741</v>
      </c>
      <c r="AB113" s="85">
        <f t="shared" si="93"/>
        <v>46511.627906976741</v>
      </c>
      <c r="AC113" s="85">
        <f t="shared" si="93"/>
        <v>46511.627906976741</v>
      </c>
      <c r="AD113" s="85">
        <f t="shared" si="93"/>
        <v>46511.627906976741</v>
      </c>
      <c r="AE113" s="85">
        <f t="shared" si="93"/>
        <v>46511.627906976741</v>
      </c>
      <c r="AF113" s="85">
        <f t="shared" si="93"/>
        <v>46511.627906976741</v>
      </c>
      <c r="AG113" s="85">
        <f t="shared" si="93"/>
        <v>46511.627906976741</v>
      </c>
      <c r="AH113" s="85">
        <f t="shared" si="93"/>
        <v>46511.627906976741</v>
      </c>
      <c r="AI113" s="85">
        <f t="shared" si="93"/>
        <v>46511.627906976741</v>
      </c>
      <c r="AJ113" s="85">
        <f t="shared" si="93"/>
        <v>46511.627906976741</v>
      </c>
      <c r="AK113" s="85">
        <f t="shared" si="93"/>
        <v>46511.627906976741</v>
      </c>
      <c r="AL113" s="85">
        <f t="shared" si="93"/>
        <v>46511.627906976741</v>
      </c>
      <c r="AM113" s="85">
        <f t="shared" ref="AM113:BR113" si="94">IF((AND(AM$111&gt;=$E49,$F49&gt;=AM$111)),$D49/($F49-$E49+1),"-")</f>
        <v>46511.627906976741</v>
      </c>
      <c r="AN113" s="85">
        <f t="shared" si="94"/>
        <v>46511.627906976741</v>
      </c>
      <c r="AO113" s="85">
        <f t="shared" si="94"/>
        <v>46511.627906976741</v>
      </c>
      <c r="AP113" s="85">
        <f t="shared" si="94"/>
        <v>46511.627906976741</v>
      </c>
      <c r="AQ113" s="85">
        <f t="shared" si="94"/>
        <v>46511.627906976741</v>
      </c>
      <c r="AR113" s="85">
        <f t="shared" si="94"/>
        <v>46511.627906976741</v>
      </c>
      <c r="AS113" s="85">
        <f t="shared" si="94"/>
        <v>46511.627906976741</v>
      </c>
      <c r="AT113" s="85">
        <f t="shared" si="94"/>
        <v>46511.627906976741</v>
      </c>
      <c r="AU113" s="85">
        <f t="shared" si="94"/>
        <v>46511.627906976741</v>
      </c>
      <c r="AV113" s="85">
        <f t="shared" si="94"/>
        <v>46511.627906976741</v>
      </c>
      <c r="AW113" s="85">
        <f t="shared" si="94"/>
        <v>46511.627906976741</v>
      </c>
      <c r="AX113" s="85">
        <f t="shared" si="94"/>
        <v>46511.627906976741</v>
      </c>
      <c r="AY113" s="85">
        <f t="shared" si="94"/>
        <v>46511.627906976741</v>
      </c>
      <c r="AZ113" s="85">
        <f t="shared" si="94"/>
        <v>46511.627906976741</v>
      </c>
      <c r="BA113" s="85">
        <f t="shared" si="94"/>
        <v>46511.627906976741</v>
      </c>
      <c r="BB113" s="85">
        <f t="shared" si="94"/>
        <v>46511.627906976741</v>
      </c>
      <c r="BC113" s="85">
        <f t="shared" si="94"/>
        <v>46511.627906976741</v>
      </c>
      <c r="BD113" s="85">
        <f t="shared" si="94"/>
        <v>46511.627906976741</v>
      </c>
      <c r="BE113" s="85">
        <f t="shared" si="94"/>
        <v>46511.627906976741</v>
      </c>
      <c r="BF113" s="85">
        <f t="shared" si="94"/>
        <v>46511.627906976741</v>
      </c>
      <c r="BG113" s="85" t="str">
        <f t="shared" si="94"/>
        <v>-</v>
      </c>
      <c r="BH113" s="85" t="str">
        <f t="shared" si="94"/>
        <v>-</v>
      </c>
      <c r="BI113" s="85" t="str">
        <f t="shared" si="94"/>
        <v>-</v>
      </c>
      <c r="BJ113" s="85" t="str">
        <f t="shared" si="94"/>
        <v>-</v>
      </c>
      <c r="BK113" s="85" t="str">
        <f t="shared" si="94"/>
        <v>-</v>
      </c>
      <c r="BL113" s="85" t="str">
        <f t="shared" si="94"/>
        <v>-</v>
      </c>
      <c r="BM113" s="85" t="str">
        <f t="shared" si="94"/>
        <v>-</v>
      </c>
      <c r="BN113" s="85" t="str">
        <f t="shared" si="94"/>
        <v>-</v>
      </c>
      <c r="BO113" s="85" t="str">
        <f t="shared" si="94"/>
        <v>-</v>
      </c>
      <c r="BP113" s="85" t="str">
        <f t="shared" si="94"/>
        <v>-</v>
      </c>
      <c r="BQ113" s="85" t="str">
        <f t="shared" si="94"/>
        <v>-</v>
      </c>
      <c r="BR113" s="85" t="str">
        <f t="shared" si="94"/>
        <v>-</v>
      </c>
      <c r="BS113" s="85" t="str">
        <f t="shared" ref="BS113:CN113" si="95">IF((AND(BS$111&gt;=$E49,$F49&gt;=BS$111)),$D49/($F49-$E49+1),"-")</f>
        <v>-</v>
      </c>
      <c r="BT113" s="85" t="str">
        <f t="shared" si="95"/>
        <v>-</v>
      </c>
      <c r="BU113" s="85" t="str">
        <f t="shared" si="95"/>
        <v>-</v>
      </c>
      <c r="BV113" s="85" t="str">
        <f t="shared" si="95"/>
        <v>-</v>
      </c>
      <c r="BW113" s="85" t="str">
        <f t="shared" si="95"/>
        <v>-</v>
      </c>
      <c r="BX113" s="85" t="str">
        <f t="shared" si="95"/>
        <v>-</v>
      </c>
      <c r="BY113" s="85" t="str">
        <f t="shared" si="95"/>
        <v>-</v>
      </c>
      <c r="BZ113" s="85" t="str">
        <f t="shared" si="95"/>
        <v>-</v>
      </c>
      <c r="CA113" s="85" t="str">
        <f t="shared" si="95"/>
        <v>-</v>
      </c>
      <c r="CB113" s="85" t="str">
        <f t="shared" si="95"/>
        <v>-</v>
      </c>
      <c r="CC113" s="85" t="str">
        <f t="shared" si="95"/>
        <v>-</v>
      </c>
      <c r="CD113" s="85" t="str">
        <f t="shared" si="95"/>
        <v>-</v>
      </c>
      <c r="CE113" s="85" t="str">
        <f t="shared" si="95"/>
        <v>-</v>
      </c>
      <c r="CF113" s="85" t="str">
        <f t="shared" si="95"/>
        <v>-</v>
      </c>
      <c r="CG113" s="85" t="str">
        <f t="shared" si="95"/>
        <v>-</v>
      </c>
      <c r="CH113" s="85" t="str">
        <f t="shared" si="95"/>
        <v>-</v>
      </c>
      <c r="CI113" s="85" t="str">
        <f t="shared" si="95"/>
        <v>-</v>
      </c>
      <c r="CJ113" s="85" t="str">
        <f t="shared" si="95"/>
        <v>-</v>
      </c>
      <c r="CK113" s="85" t="str">
        <f t="shared" si="95"/>
        <v>-</v>
      </c>
      <c r="CL113" s="85" t="str">
        <f t="shared" si="95"/>
        <v>-</v>
      </c>
      <c r="CM113" s="85" t="str">
        <f t="shared" si="95"/>
        <v>-</v>
      </c>
      <c r="CN113" s="85" t="str">
        <f t="shared" si="95"/>
        <v>-</v>
      </c>
    </row>
    <row r="114" spans="1:92" x14ac:dyDescent="0.95">
      <c r="D114" s="83" t="s">
        <v>49</v>
      </c>
      <c r="E114" s="80"/>
      <c r="F114" s="80"/>
      <c r="G114" s="85" t="str">
        <f t="shared" ref="G114:AL114" si="96">IF((AND(G$111&gt;=$E50,$F50&gt;=G$111)),$D50/($F50-$E50+1),"-")</f>
        <v>-</v>
      </c>
      <c r="H114" s="85" t="str">
        <f t="shared" si="96"/>
        <v>-</v>
      </c>
      <c r="I114" s="85" t="str">
        <f t="shared" si="96"/>
        <v>-</v>
      </c>
      <c r="J114" s="85" t="str">
        <f t="shared" si="96"/>
        <v>-</v>
      </c>
      <c r="K114" s="85" t="str">
        <f t="shared" si="96"/>
        <v>-</v>
      </c>
      <c r="L114" s="85" t="str">
        <f t="shared" si="96"/>
        <v>-</v>
      </c>
      <c r="M114" s="85" t="str">
        <f t="shared" si="96"/>
        <v>-</v>
      </c>
      <c r="N114" s="85" t="str">
        <f t="shared" si="96"/>
        <v>-</v>
      </c>
      <c r="O114" s="85" t="str">
        <f t="shared" si="96"/>
        <v>-</v>
      </c>
      <c r="P114" s="85" t="str">
        <f t="shared" si="96"/>
        <v>-</v>
      </c>
      <c r="Q114" s="85" t="str">
        <f t="shared" si="96"/>
        <v>-</v>
      </c>
      <c r="R114" s="85" t="str">
        <f t="shared" si="96"/>
        <v>-</v>
      </c>
      <c r="S114" s="85" t="str">
        <f t="shared" si="96"/>
        <v>-</v>
      </c>
      <c r="T114" s="85" t="str">
        <f t="shared" si="96"/>
        <v>-</v>
      </c>
      <c r="U114" s="85" t="str">
        <f t="shared" si="96"/>
        <v>-</v>
      </c>
      <c r="V114" s="85" t="str">
        <f t="shared" si="96"/>
        <v>-</v>
      </c>
      <c r="W114" s="85" t="str">
        <f t="shared" si="96"/>
        <v>-</v>
      </c>
      <c r="X114" s="85" t="str">
        <f t="shared" si="96"/>
        <v>-</v>
      </c>
      <c r="Y114" s="85" t="str">
        <f t="shared" si="96"/>
        <v>-</v>
      </c>
      <c r="Z114" s="85" t="str">
        <f t="shared" si="96"/>
        <v>-</v>
      </c>
      <c r="AA114" s="85" t="str">
        <f t="shared" si="96"/>
        <v>-</v>
      </c>
      <c r="AB114" s="85" t="str">
        <f t="shared" si="96"/>
        <v>-</v>
      </c>
      <c r="AC114" s="85" t="str">
        <f t="shared" si="96"/>
        <v>-</v>
      </c>
      <c r="AD114" s="85" t="str">
        <f t="shared" si="96"/>
        <v>-</v>
      </c>
      <c r="AE114" s="85" t="str">
        <f t="shared" si="96"/>
        <v>-</v>
      </c>
      <c r="AF114" s="85" t="str">
        <f t="shared" si="96"/>
        <v>-</v>
      </c>
      <c r="AG114" s="85" t="str">
        <f t="shared" si="96"/>
        <v>-</v>
      </c>
      <c r="AH114" s="85" t="str">
        <f t="shared" si="96"/>
        <v>-</v>
      </c>
      <c r="AI114" s="85" t="str">
        <f t="shared" si="96"/>
        <v>-</v>
      </c>
      <c r="AJ114" s="85" t="str">
        <f t="shared" si="96"/>
        <v>-</v>
      </c>
      <c r="AK114" s="85" t="str">
        <f t="shared" si="96"/>
        <v>-</v>
      </c>
      <c r="AL114" s="85" t="str">
        <f t="shared" si="96"/>
        <v>-</v>
      </c>
      <c r="AM114" s="85" t="str">
        <f t="shared" ref="AM114:BR114" si="97">IF((AND(AM$111&gt;=$E50,$F50&gt;=AM$111)),$D50/($F50-$E50+1),"-")</f>
        <v>-</v>
      </c>
      <c r="AN114" s="85" t="str">
        <f t="shared" si="97"/>
        <v>-</v>
      </c>
      <c r="AO114" s="85" t="str">
        <f t="shared" si="97"/>
        <v>-</v>
      </c>
      <c r="AP114" s="85" t="str">
        <f t="shared" si="97"/>
        <v>-</v>
      </c>
      <c r="AQ114" s="85" t="str">
        <f t="shared" si="97"/>
        <v>-</v>
      </c>
      <c r="AR114" s="85" t="str">
        <f t="shared" si="97"/>
        <v>-</v>
      </c>
      <c r="AS114" s="85" t="str">
        <f t="shared" si="97"/>
        <v>-</v>
      </c>
      <c r="AT114" s="85">
        <f t="shared" si="97"/>
        <v>53846.153846153844</v>
      </c>
      <c r="AU114" s="85">
        <f t="shared" si="97"/>
        <v>53846.153846153844</v>
      </c>
      <c r="AV114" s="85">
        <f t="shared" si="97"/>
        <v>53846.153846153844</v>
      </c>
      <c r="AW114" s="85">
        <f t="shared" si="97"/>
        <v>53846.153846153844</v>
      </c>
      <c r="AX114" s="85">
        <f t="shared" si="97"/>
        <v>53846.153846153844</v>
      </c>
      <c r="AY114" s="85">
        <f t="shared" si="97"/>
        <v>53846.153846153844</v>
      </c>
      <c r="AZ114" s="85">
        <f t="shared" si="97"/>
        <v>53846.153846153844</v>
      </c>
      <c r="BA114" s="85">
        <f t="shared" si="97"/>
        <v>53846.153846153844</v>
      </c>
      <c r="BB114" s="85">
        <f t="shared" si="97"/>
        <v>53846.153846153844</v>
      </c>
      <c r="BC114" s="85">
        <f t="shared" si="97"/>
        <v>53846.153846153844</v>
      </c>
      <c r="BD114" s="85">
        <f t="shared" si="97"/>
        <v>53846.153846153844</v>
      </c>
      <c r="BE114" s="85">
        <f t="shared" si="97"/>
        <v>53846.153846153844</v>
      </c>
      <c r="BF114" s="85">
        <f t="shared" si="97"/>
        <v>53846.153846153844</v>
      </c>
      <c r="BG114" s="85" t="str">
        <f t="shared" si="97"/>
        <v>-</v>
      </c>
      <c r="BH114" s="85" t="str">
        <f t="shared" si="97"/>
        <v>-</v>
      </c>
      <c r="BI114" s="85" t="str">
        <f t="shared" si="97"/>
        <v>-</v>
      </c>
      <c r="BJ114" s="85" t="str">
        <f t="shared" si="97"/>
        <v>-</v>
      </c>
      <c r="BK114" s="85" t="str">
        <f t="shared" si="97"/>
        <v>-</v>
      </c>
      <c r="BL114" s="85" t="str">
        <f t="shared" si="97"/>
        <v>-</v>
      </c>
      <c r="BM114" s="85" t="str">
        <f t="shared" si="97"/>
        <v>-</v>
      </c>
      <c r="BN114" s="85" t="str">
        <f t="shared" si="97"/>
        <v>-</v>
      </c>
      <c r="BO114" s="85" t="str">
        <f t="shared" si="97"/>
        <v>-</v>
      </c>
      <c r="BP114" s="85" t="str">
        <f t="shared" si="97"/>
        <v>-</v>
      </c>
      <c r="BQ114" s="85" t="str">
        <f t="shared" si="97"/>
        <v>-</v>
      </c>
      <c r="BR114" s="85" t="str">
        <f t="shared" si="97"/>
        <v>-</v>
      </c>
      <c r="BS114" s="85" t="str">
        <f t="shared" ref="BS114:CN114" si="98">IF((AND(BS$111&gt;=$E50,$F50&gt;=BS$111)),$D50/($F50-$E50+1),"-")</f>
        <v>-</v>
      </c>
      <c r="BT114" s="85" t="str">
        <f t="shared" si="98"/>
        <v>-</v>
      </c>
      <c r="BU114" s="85" t="str">
        <f t="shared" si="98"/>
        <v>-</v>
      </c>
      <c r="BV114" s="85" t="str">
        <f t="shared" si="98"/>
        <v>-</v>
      </c>
      <c r="BW114" s="85" t="str">
        <f t="shared" si="98"/>
        <v>-</v>
      </c>
      <c r="BX114" s="85" t="str">
        <f t="shared" si="98"/>
        <v>-</v>
      </c>
      <c r="BY114" s="85" t="str">
        <f t="shared" si="98"/>
        <v>-</v>
      </c>
      <c r="BZ114" s="85" t="str">
        <f t="shared" si="98"/>
        <v>-</v>
      </c>
      <c r="CA114" s="85" t="str">
        <f t="shared" si="98"/>
        <v>-</v>
      </c>
      <c r="CB114" s="85" t="str">
        <f t="shared" si="98"/>
        <v>-</v>
      </c>
      <c r="CC114" s="85" t="str">
        <f t="shared" si="98"/>
        <v>-</v>
      </c>
      <c r="CD114" s="85" t="str">
        <f t="shared" si="98"/>
        <v>-</v>
      </c>
      <c r="CE114" s="85" t="str">
        <f t="shared" si="98"/>
        <v>-</v>
      </c>
      <c r="CF114" s="85" t="str">
        <f t="shared" si="98"/>
        <v>-</v>
      </c>
      <c r="CG114" s="85" t="str">
        <f t="shared" si="98"/>
        <v>-</v>
      </c>
      <c r="CH114" s="85" t="str">
        <f t="shared" si="98"/>
        <v>-</v>
      </c>
      <c r="CI114" s="85" t="str">
        <f t="shared" si="98"/>
        <v>-</v>
      </c>
      <c r="CJ114" s="85" t="str">
        <f t="shared" si="98"/>
        <v>-</v>
      </c>
      <c r="CK114" s="85" t="str">
        <f t="shared" si="98"/>
        <v>-</v>
      </c>
      <c r="CL114" s="85" t="str">
        <f t="shared" si="98"/>
        <v>-</v>
      </c>
      <c r="CM114" s="85" t="str">
        <f t="shared" si="98"/>
        <v>-</v>
      </c>
      <c r="CN114" s="85" t="str">
        <f t="shared" si="98"/>
        <v>-</v>
      </c>
    </row>
    <row r="115" spans="1:92" x14ac:dyDescent="0.95">
      <c r="D115" s="83" t="s">
        <v>50</v>
      </c>
      <c r="E115" s="80"/>
      <c r="F115" s="80"/>
      <c r="G115" s="85" t="str">
        <f t="shared" ref="G115:AL115" si="99">IF((AND(G$111&gt;=$E51,$F51&gt;=G$111)),$D51/($F51-$E51+1),"-")</f>
        <v>-</v>
      </c>
      <c r="H115" s="85" t="str">
        <f t="shared" si="99"/>
        <v>-</v>
      </c>
      <c r="I115" s="85" t="str">
        <f t="shared" si="99"/>
        <v>-</v>
      </c>
      <c r="J115" s="85" t="str">
        <f t="shared" si="99"/>
        <v>-</v>
      </c>
      <c r="K115" s="85" t="str">
        <f t="shared" si="99"/>
        <v>-</v>
      </c>
      <c r="L115" s="85" t="str">
        <f t="shared" si="99"/>
        <v>-</v>
      </c>
      <c r="M115" s="85" t="str">
        <f t="shared" si="99"/>
        <v>-</v>
      </c>
      <c r="N115" s="85" t="str">
        <f t="shared" si="99"/>
        <v>-</v>
      </c>
      <c r="O115" s="85" t="str">
        <f t="shared" si="99"/>
        <v>-</v>
      </c>
      <c r="P115" s="85" t="str">
        <f t="shared" si="99"/>
        <v>-</v>
      </c>
      <c r="Q115" s="85" t="str">
        <f t="shared" si="99"/>
        <v>-</v>
      </c>
      <c r="R115" s="85" t="str">
        <f t="shared" si="99"/>
        <v>-</v>
      </c>
      <c r="S115" s="85" t="str">
        <f t="shared" si="99"/>
        <v>-</v>
      </c>
      <c r="T115" s="85" t="str">
        <f t="shared" si="99"/>
        <v>-</v>
      </c>
      <c r="U115" s="85" t="str">
        <f t="shared" si="99"/>
        <v>-</v>
      </c>
      <c r="V115" s="85" t="str">
        <f t="shared" si="99"/>
        <v>-</v>
      </c>
      <c r="W115" s="85" t="str">
        <f t="shared" si="99"/>
        <v>-</v>
      </c>
      <c r="X115" s="85" t="str">
        <f t="shared" si="99"/>
        <v>-</v>
      </c>
      <c r="Y115" s="85" t="str">
        <f t="shared" si="99"/>
        <v>-</v>
      </c>
      <c r="Z115" s="85" t="str">
        <f t="shared" si="99"/>
        <v>-</v>
      </c>
      <c r="AA115" s="85" t="str">
        <f t="shared" si="99"/>
        <v>-</v>
      </c>
      <c r="AB115" s="85" t="str">
        <f t="shared" si="99"/>
        <v>-</v>
      </c>
      <c r="AC115" s="85" t="str">
        <f t="shared" si="99"/>
        <v>-</v>
      </c>
      <c r="AD115" s="85" t="str">
        <f t="shared" si="99"/>
        <v>-</v>
      </c>
      <c r="AE115" s="85" t="str">
        <f t="shared" si="99"/>
        <v>-</v>
      </c>
      <c r="AF115" s="85" t="str">
        <f t="shared" si="99"/>
        <v>-</v>
      </c>
      <c r="AG115" s="85" t="str">
        <f t="shared" si="99"/>
        <v>-</v>
      </c>
      <c r="AH115" s="85" t="str">
        <f t="shared" si="99"/>
        <v>-</v>
      </c>
      <c r="AI115" s="85" t="str">
        <f t="shared" si="99"/>
        <v>-</v>
      </c>
      <c r="AJ115" s="85" t="str">
        <f t="shared" si="99"/>
        <v>-</v>
      </c>
      <c r="AK115" s="85" t="str">
        <f t="shared" si="99"/>
        <v>-</v>
      </c>
      <c r="AL115" s="85" t="str">
        <f t="shared" si="99"/>
        <v>-</v>
      </c>
      <c r="AM115" s="85" t="str">
        <f t="shared" ref="AM115:BR115" si="100">IF((AND(AM$111&gt;=$E51,$F51&gt;=AM$111)),$D51/($F51-$E51+1),"-")</f>
        <v>-</v>
      </c>
      <c r="AN115" s="85" t="str">
        <f t="shared" si="100"/>
        <v>-</v>
      </c>
      <c r="AO115" s="85" t="str">
        <f t="shared" si="100"/>
        <v>-</v>
      </c>
      <c r="AP115" s="85" t="str">
        <f t="shared" si="100"/>
        <v>-</v>
      </c>
      <c r="AQ115" s="85" t="str">
        <f t="shared" si="100"/>
        <v>-</v>
      </c>
      <c r="AR115" s="85" t="str">
        <f t="shared" si="100"/>
        <v>-</v>
      </c>
      <c r="AS115" s="85" t="str">
        <f t="shared" si="100"/>
        <v>-</v>
      </c>
      <c r="AT115" s="85">
        <f t="shared" si="100"/>
        <v>53846.153846153844</v>
      </c>
      <c r="AU115" s="85">
        <f t="shared" si="100"/>
        <v>53846.153846153844</v>
      </c>
      <c r="AV115" s="85">
        <f t="shared" si="100"/>
        <v>53846.153846153844</v>
      </c>
      <c r="AW115" s="85">
        <f t="shared" si="100"/>
        <v>53846.153846153844</v>
      </c>
      <c r="AX115" s="85">
        <f t="shared" si="100"/>
        <v>53846.153846153844</v>
      </c>
      <c r="AY115" s="85">
        <f t="shared" si="100"/>
        <v>53846.153846153844</v>
      </c>
      <c r="AZ115" s="85">
        <f t="shared" si="100"/>
        <v>53846.153846153844</v>
      </c>
      <c r="BA115" s="85">
        <f t="shared" si="100"/>
        <v>53846.153846153844</v>
      </c>
      <c r="BB115" s="85">
        <f t="shared" si="100"/>
        <v>53846.153846153844</v>
      </c>
      <c r="BC115" s="85">
        <f t="shared" si="100"/>
        <v>53846.153846153844</v>
      </c>
      <c r="BD115" s="85">
        <f t="shared" si="100"/>
        <v>53846.153846153844</v>
      </c>
      <c r="BE115" s="85">
        <f t="shared" si="100"/>
        <v>53846.153846153844</v>
      </c>
      <c r="BF115" s="85">
        <f t="shared" si="100"/>
        <v>53846.153846153844</v>
      </c>
      <c r="BG115" s="85" t="str">
        <f t="shared" si="100"/>
        <v>-</v>
      </c>
      <c r="BH115" s="85" t="str">
        <f t="shared" si="100"/>
        <v>-</v>
      </c>
      <c r="BI115" s="85" t="str">
        <f t="shared" si="100"/>
        <v>-</v>
      </c>
      <c r="BJ115" s="85" t="str">
        <f t="shared" si="100"/>
        <v>-</v>
      </c>
      <c r="BK115" s="85" t="str">
        <f t="shared" si="100"/>
        <v>-</v>
      </c>
      <c r="BL115" s="85" t="str">
        <f t="shared" si="100"/>
        <v>-</v>
      </c>
      <c r="BM115" s="85" t="str">
        <f t="shared" si="100"/>
        <v>-</v>
      </c>
      <c r="BN115" s="85" t="str">
        <f t="shared" si="100"/>
        <v>-</v>
      </c>
      <c r="BO115" s="85" t="str">
        <f t="shared" si="100"/>
        <v>-</v>
      </c>
      <c r="BP115" s="85" t="str">
        <f t="shared" si="100"/>
        <v>-</v>
      </c>
      <c r="BQ115" s="85" t="str">
        <f t="shared" si="100"/>
        <v>-</v>
      </c>
      <c r="BR115" s="85" t="str">
        <f t="shared" si="100"/>
        <v>-</v>
      </c>
      <c r="BS115" s="85" t="str">
        <f t="shared" ref="BS115:CN115" si="101">IF((AND(BS$111&gt;=$E51,$F51&gt;=BS$111)),$D51/($F51-$E51+1),"-")</f>
        <v>-</v>
      </c>
      <c r="BT115" s="85" t="str">
        <f t="shared" si="101"/>
        <v>-</v>
      </c>
      <c r="BU115" s="85" t="str">
        <f t="shared" si="101"/>
        <v>-</v>
      </c>
      <c r="BV115" s="85" t="str">
        <f t="shared" si="101"/>
        <v>-</v>
      </c>
      <c r="BW115" s="85" t="str">
        <f t="shared" si="101"/>
        <v>-</v>
      </c>
      <c r="BX115" s="85" t="str">
        <f t="shared" si="101"/>
        <v>-</v>
      </c>
      <c r="BY115" s="85" t="str">
        <f t="shared" si="101"/>
        <v>-</v>
      </c>
      <c r="BZ115" s="85" t="str">
        <f t="shared" si="101"/>
        <v>-</v>
      </c>
      <c r="CA115" s="85" t="str">
        <f t="shared" si="101"/>
        <v>-</v>
      </c>
      <c r="CB115" s="85" t="str">
        <f t="shared" si="101"/>
        <v>-</v>
      </c>
      <c r="CC115" s="85" t="str">
        <f t="shared" si="101"/>
        <v>-</v>
      </c>
      <c r="CD115" s="85" t="str">
        <f t="shared" si="101"/>
        <v>-</v>
      </c>
      <c r="CE115" s="85" t="str">
        <f t="shared" si="101"/>
        <v>-</v>
      </c>
      <c r="CF115" s="85" t="str">
        <f t="shared" si="101"/>
        <v>-</v>
      </c>
      <c r="CG115" s="85" t="str">
        <f t="shared" si="101"/>
        <v>-</v>
      </c>
      <c r="CH115" s="85" t="str">
        <f t="shared" si="101"/>
        <v>-</v>
      </c>
      <c r="CI115" s="85" t="str">
        <f t="shared" si="101"/>
        <v>-</v>
      </c>
      <c r="CJ115" s="85" t="str">
        <f t="shared" si="101"/>
        <v>-</v>
      </c>
      <c r="CK115" s="85" t="str">
        <f t="shared" si="101"/>
        <v>-</v>
      </c>
      <c r="CL115" s="85" t="str">
        <f t="shared" si="101"/>
        <v>-</v>
      </c>
      <c r="CM115" s="85" t="str">
        <f t="shared" si="101"/>
        <v>-</v>
      </c>
      <c r="CN115" s="85" t="str">
        <f t="shared" si="101"/>
        <v>-</v>
      </c>
    </row>
    <row r="116" spans="1:92" x14ac:dyDescent="0.95">
      <c r="D116" s="83" t="s">
        <v>51</v>
      </c>
      <c r="E116" s="80"/>
      <c r="F116" s="80"/>
      <c r="G116" s="85" t="str">
        <f t="shared" ref="G116:AL116" si="102">IF((AND(G$111&gt;=$E52,$F52&gt;=G$111)),$D52/($F52-$E52+1),"-")</f>
        <v>-</v>
      </c>
      <c r="H116" s="85" t="str">
        <f t="shared" si="102"/>
        <v>-</v>
      </c>
      <c r="I116" s="85" t="str">
        <f t="shared" si="102"/>
        <v>-</v>
      </c>
      <c r="J116" s="85" t="str">
        <f t="shared" si="102"/>
        <v>-</v>
      </c>
      <c r="K116" s="85" t="str">
        <f t="shared" si="102"/>
        <v>-</v>
      </c>
      <c r="L116" s="85" t="str">
        <f t="shared" si="102"/>
        <v>-</v>
      </c>
      <c r="M116" s="85" t="str">
        <f t="shared" si="102"/>
        <v>-</v>
      </c>
      <c r="N116" s="85" t="str">
        <f t="shared" si="102"/>
        <v>-</v>
      </c>
      <c r="O116" s="85" t="str">
        <f t="shared" si="102"/>
        <v>-</v>
      </c>
      <c r="P116" s="85" t="str">
        <f t="shared" si="102"/>
        <v>-</v>
      </c>
      <c r="Q116" s="85" t="str">
        <f t="shared" si="102"/>
        <v>-</v>
      </c>
      <c r="R116" s="85" t="str">
        <f t="shared" si="102"/>
        <v>-</v>
      </c>
      <c r="S116" s="85" t="str">
        <f t="shared" si="102"/>
        <v>-</v>
      </c>
      <c r="T116" s="85" t="str">
        <f t="shared" si="102"/>
        <v>-</v>
      </c>
      <c r="U116" s="85" t="str">
        <f t="shared" si="102"/>
        <v>-</v>
      </c>
      <c r="V116" s="85" t="str">
        <f t="shared" si="102"/>
        <v>-</v>
      </c>
      <c r="W116" s="85" t="str">
        <f t="shared" si="102"/>
        <v>-</v>
      </c>
      <c r="X116" s="85" t="str">
        <f t="shared" si="102"/>
        <v>-</v>
      </c>
      <c r="Y116" s="85" t="str">
        <f t="shared" si="102"/>
        <v>-</v>
      </c>
      <c r="Z116" s="85" t="str">
        <f t="shared" si="102"/>
        <v>-</v>
      </c>
      <c r="AA116" s="85" t="str">
        <f t="shared" si="102"/>
        <v>-</v>
      </c>
      <c r="AB116" s="85" t="str">
        <f t="shared" si="102"/>
        <v>-</v>
      </c>
      <c r="AC116" s="85" t="str">
        <f t="shared" si="102"/>
        <v>-</v>
      </c>
      <c r="AD116" s="85" t="str">
        <f t="shared" si="102"/>
        <v>-</v>
      </c>
      <c r="AE116" s="85" t="str">
        <f t="shared" si="102"/>
        <v>-</v>
      </c>
      <c r="AF116" s="85" t="str">
        <f t="shared" si="102"/>
        <v>-</v>
      </c>
      <c r="AG116" s="85" t="str">
        <f t="shared" si="102"/>
        <v>-</v>
      </c>
      <c r="AH116" s="85" t="str">
        <f t="shared" si="102"/>
        <v>-</v>
      </c>
      <c r="AI116" s="85" t="str">
        <f t="shared" si="102"/>
        <v>-</v>
      </c>
      <c r="AJ116" s="85" t="str">
        <f t="shared" si="102"/>
        <v>-</v>
      </c>
      <c r="AK116" s="85" t="str">
        <f t="shared" si="102"/>
        <v>-</v>
      </c>
      <c r="AL116" s="85" t="str">
        <f t="shared" si="102"/>
        <v>-</v>
      </c>
      <c r="AM116" s="85" t="str">
        <f t="shared" ref="AM116:BR116" si="103">IF((AND(AM$111&gt;=$E52,$F52&gt;=AM$111)),$D52/($F52-$E52+1),"-")</f>
        <v>-</v>
      </c>
      <c r="AN116" s="85" t="str">
        <f t="shared" si="103"/>
        <v>-</v>
      </c>
      <c r="AO116" s="85" t="str">
        <f t="shared" si="103"/>
        <v>-</v>
      </c>
      <c r="AP116" s="85" t="str">
        <f t="shared" si="103"/>
        <v>-</v>
      </c>
      <c r="AQ116" s="85" t="str">
        <f t="shared" si="103"/>
        <v>-</v>
      </c>
      <c r="AR116" s="85" t="str">
        <f t="shared" si="103"/>
        <v>-</v>
      </c>
      <c r="AS116" s="85" t="str">
        <f t="shared" si="103"/>
        <v>-</v>
      </c>
      <c r="AT116" s="85">
        <f t="shared" si="103"/>
        <v>61538.461538461539</v>
      </c>
      <c r="AU116" s="85">
        <f t="shared" si="103"/>
        <v>61538.461538461539</v>
      </c>
      <c r="AV116" s="85">
        <f t="shared" si="103"/>
        <v>61538.461538461539</v>
      </c>
      <c r="AW116" s="85">
        <f t="shared" si="103"/>
        <v>61538.461538461539</v>
      </c>
      <c r="AX116" s="85">
        <f t="shared" si="103"/>
        <v>61538.461538461539</v>
      </c>
      <c r="AY116" s="85">
        <f t="shared" si="103"/>
        <v>61538.461538461539</v>
      </c>
      <c r="AZ116" s="85">
        <f t="shared" si="103"/>
        <v>61538.461538461539</v>
      </c>
      <c r="BA116" s="85">
        <f t="shared" si="103"/>
        <v>61538.461538461539</v>
      </c>
      <c r="BB116" s="85">
        <f t="shared" si="103"/>
        <v>61538.461538461539</v>
      </c>
      <c r="BC116" s="85">
        <f t="shared" si="103"/>
        <v>61538.461538461539</v>
      </c>
      <c r="BD116" s="85">
        <f t="shared" si="103"/>
        <v>61538.461538461539</v>
      </c>
      <c r="BE116" s="85">
        <f t="shared" si="103"/>
        <v>61538.461538461539</v>
      </c>
      <c r="BF116" s="85">
        <f t="shared" si="103"/>
        <v>61538.461538461539</v>
      </c>
      <c r="BG116" s="85" t="str">
        <f t="shared" si="103"/>
        <v>-</v>
      </c>
      <c r="BH116" s="85" t="str">
        <f t="shared" si="103"/>
        <v>-</v>
      </c>
      <c r="BI116" s="85" t="str">
        <f t="shared" si="103"/>
        <v>-</v>
      </c>
      <c r="BJ116" s="85" t="str">
        <f t="shared" si="103"/>
        <v>-</v>
      </c>
      <c r="BK116" s="85" t="str">
        <f t="shared" si="103"/>
        <v>-</v>
      </c>
      <c r="BL116" s="85" t="str">
        <f t="shared" si="103"/>
        <v>-</v>
      </c>
      <c r="BM116" s="85" t="str">
        <f t="shared" si="103"/>
        <v>-</v>
      </c>
      <c r="BN116" s="85" t="str">
        <f t="shared" si="103"/>
        <v>-</v>
      </c>
      <c r="BO116" s="85" t="str">
        <f t="shared" si="103"/>
        <v>-</v>
      </c>
      <c r="BP116" s="85" t="str">
        <f t="shared" si="103"/>
        <v>-</v>
      </c>
      <c r="BQ116" s="85" t="str">
        <f t="shared" si="103"/>
        <v>-</v>
      </c>
      <c r="BR116" s="85" t="str">
        <f t="shared" si="103"/>
        <v>-</v>
      </c>
      <c r="BS116" s="85" t="str">
        <f t="shared" ref="BS116:CN116" si="104">IF((AND(BS$111&gt;=$E52,$F52&gt;=BS$111)),$D52/($F52-$E52+1),"-")</f>
        <v>-</v>
      </c>
      <c r="BT116" s="85" t="str">
        <f t="shared" si="104"/>
        <v>-</v>
      </c>
      <c r="BU116" s="85" t="str">
        <f t="shared" si="104"/>
        <v>-</v>
      </c>
      <c r="BV116" s="85" t="str">
        <f t="shared" si="104"/>
        <v>-</v>
      </c>
      <c r="BW116" s="85" t="str">
        <f t="shared" si="104"/>
        <v>-</v>
      </c>
      <c r="BX116" s="150" t="str">
        <f t="shared" si="104"/>
        <v>-</v>
      </c>
      <c r="BY116" s="150" t="str">
        <f t="shared" si="104"/>
        <v>-</v>
      </c>
      <c r="BZ116" s="150" t="str">
        <f t="shared" si="104"/>
        <v>-</v>
      </c>
      <c r="CA116" s="150" t="str">
        <f t="shared" si="104"/>
        <v>-</v>
      </c>
      <c r="CB116" s="150" t="str">
        <f t="shared" si="104"/>
        <v>-</v>
      </c>
      <c r="CC116" s="150" t="str">
        <f t="shared" si="104"/>
        <v>-</v>
      </c>
      <c r="CD116" s="150" t="str">
        <f t="shared" si="104"/>
        <v>-</v>
      </c>
      <c r="CE116" s="150" t="str">
        <f t="shared" si="104"/>
        <v>-</v>
      </c>
      <c r="CF116" s="150" t="str">
        <f t="shared" si="104"/>
        <v>-</v>
      </c>
      <c r="CG116" s="150" t="str">
        <f t="shared" si="104"/>
        <v>-</v>
      </c>
      <c r="CH116" s="150" t="str">
        <f t="shared" si="104"/>
        <v>-</v>
      </c>
      <c r="CI116" s="150" t="str">
        <f t="shared" si="104"/>
        <v>-</v>
      </c>
      <c r="CJ116" s="150" t="str">
        <f t="shared" si="104"/>
        <v>-</v>
      </c>
      <c r="CK116" s="150" t="str">
        <f t="shared" si="104"/>
        <v>-</v>
      </c>
      <c r="CL116" s="150" t="str">
        <f t="shared" si="104"/>
        <v>-</v>
      </c>
      <c r="CM116" s="150" t="str">
        <f t="shared" si="104"/>
        <v>-</v>
      </c>
      <c r="CN116" s="150" t="str">
        <f t="shared" si="104"/>
        <v>-</v>
      </c>
    </row>
    <row r="117" spans="1:92" x14ac:dyDescent="0.95">
      <c r="D117" s="83" t="s">
        <v>52</v>
      </c>
      <c r="E117" s="80"/>
      <c r="F117" s="80"/>
      <c r="G117" s="85" t="str">
        <f t="shared" ref="G117:AL117" si="105">IF((AND(G$111&gt;=$E53,$F53&gt;=G$111)),$D53/($F53-$E53+1),"-")</f>
        <v>-</v>
      </c>
      <c r="H117" s="85" t="str">
        <f t="shared" si="105"/>
        <v>-</v>
      </c>
      <c r="I117" s="85" t="str">
        <f t="shared" si="105"/>
        <v>-</v>
      </c>
      <c r="J117" s="85" t="str">
        <f t="shared" si="105"/>
        <v>-</v>
      </c>
      <c r="K117" s="85" t="str">
        <f t="shared" si="105"/>
        <v>-</v>
      </c>
      <c r="L117" s="85" t="str">
        <f t="shared" si="105"/>
        <v>-</v>
      </c>
      <c r="M117" s="85" t="str">
        <f t="shared" si="105"/>
        <v>-</v>
      </c>
      <c r="N117" s="85" t="str">
        <f t="shared" si="105"/>
        <v>-</v>
      </c>
      <c r="O117" s="85" t="str">
        <f t="shared" si="105"/>
        <v>-</v>
      </c>
      <c r="P117" s="85" t="str">
        <f t="shared" si="105"/>
        <v>-</v>
      </c>
      <c r="Q117" s="85" t="str">
        <f t="shared" si="105"/>
        <v>-</v>
      </c>
      <c r="R117" s="85" t="str">
        <f t="shared" si="105"/>
        <v>-</v>
      </c>
      <c r="S117" s="85" t="str">
        <f t="shared" si="105"/>
        <v>-</v>
      </c>
      <c r="T117" s="85" t="str">
        <f t="shared" si="105"/>
        <v>-</v>
      </c>
      <c r="U117" s="85" t="str">
        <f t="shared" si="105"/>
        <v>-</v>
      </c>
      <c r="V117" s="85" t="str">
        <f t="shared" si="105"/>
        <v>-</v>
      </c>
      <c r="W117" s="85" t="str">
        <f t="shared" si="105"/>
        <v>-</v>
      </c>
      <c r="X117" s="85" t="str">
        <f t="shared" si="105"/>
        <v>-</v>
      </c>
      <c r="Y117" s="85" t="str">
        <f t="shared" si="105"/>
        <v>-</v>
      </c>
      <c r="Z117" s="85" t="str">
        <f t="shared" si="105"/>
        <v>-</v>
      </c>
      <c r="AA117" s="85" t="str">
        <f t="shared" si="105"/>
        <v>-</v>
      </c>
      <c r="AB117" s="85" t="str">
        <f t="shared" si="105"/>
        <v>-</v>
      </c>
      <c r="AC117" s="85" t="str">
        <f t="shared" si="105"/>
        <v>-</v>
      </c>
      <c r="AD117" s="85" t="str">
        <f t="shared" si="105"/>
        <v>-</v>
      </c>
      <c r="AE117" s="85" t="str">
        <f t="shared" si="105"/>
        <v>-</v>
      </c>
      <c r="AF117" s="85" t="str">
        <f t="shared" si="105"/>
        <v>-</v>
      </c>
      <c r="AG117" s="85" t="str">
        <f t="shared" si="105"/>
        <v>-</v>
      </c>
      <c r="AH117" s="85" t="str">
        <f t="shared" si="105"/>
        <v>-</v>
      </c>
      <c r="AI117" s="85" t="str">
        <f t="shared" si="105"/>
        <v>-</v>
      </c>
      <c r="AJ117" s="85" t="str">
        <f t="shared" si="105"/>
        <v>-</v>
      </c>
      <c r="AK117" s="85" t="str">
        <f t="shared" si="105"/>
        <v>-</v>
      </c>
      <c r="AL117" s="85" t="str">
        <f t="shared" si="105"/>
        <v>-</v>
      </c>
      <c r="AM117" s="85" t="str">
        <f t="shared" ref="AM117:BR117" si="106">IF((AND(AM$111&gt;=$E53,$F53&gt;=AM$111)),$D53/($F53-$E53+1),"-")</f>
        <v>-</v>
      </c>
      <c r="AN117" s="85" t="str">
        <f t="shared" si="106"/>
        <v>-</v>
      </c>
      <c r="AO117" s="85" t="str">
        <f t="shared" si="106"/>
        <v>-</v>
      </c>
      <c r="AP117" s="85" t="str">
        <f t="shared" si="106"/>
        <v>-</v>
      </c>
      <c r="AQ117" s="85" t="str">
        <f t="shared" si="106"/>
        <v>-</v>
      </c>
      <c r="AR117" s="85" t="str">
        <f t="shared" si="106"/>
        <v>-</v>
      </c>
      <c r="AS117" s="85" t="str">
        <f t="shared" si="106"/>
        <v>-</v>
      </c>
      <c r="AT117" s="85" t="str">
        <f t="shared" si="106"/>
        <v>-</v>
      </c>
      <c r="AU117" s="85" t="str">
        <f t="shared" si="106"/>
        <v>-</v>
      </c>
      <c r="AV117" s="85" t="str">
        <f t="shared" si="106"/>
        <v>-</v>
      </c>
      <c r="AW117" s="85" t="str">
        <f t="shared" si="106"/>
        <v>-</v>
      </c>
      <c r="AX117" s="85" t="str">
        <f t="shared" si="106"/>
        <v>-</v>
      </c>
      <c r="AY117" s="85">
        <f t="shared" si="106"/>
        <v>16666.666666666668</v>
      </c>
      <c r="AZ117" s="85">
        <f t="shared" si="106"/>
        <v>16666.666666666668</v>
      </c>
      <c r="BA117" s="85">
        <f t="shared" si="106"/>
        <v>16666.666666666668</v>
      </c>
      <c r="BB117" s="85">
        <f t="shared" si="106"/>
        <v>16666.666666666668</v>
      </c>
      <c r="BC117" s="85">
        <f t="shared" si="106"/>
        <v>16666.666666666668</v>
      </c>
      <c r="BD117" s="85">
        <f t="shared" si="106"/>
        <v>16666.666666666668</v>
      </c>
      <c r="BE117" s="85" t="str">
        <f t="shared" si="106"/>
        <v>-</v>
      </c>
      <c r="BF117" s="85" t="str">
        <f t="shared" si="106"/>
        <v>-</v>
      </c>
      <c r="BG117" s="85" t="str">
        <f t="shared" si="106"/>
        <v>-</v>
      </c>
      <c r="BH117" s="85" t="str">
        <f t="shared" si="106"/>
        <v>-</v>
      </c>
      <c r="BI117" s="85" t="str">
        <f t="shared" si="106"/>
        <v>-</v>
      </c>
      <c r="BJ117" s="85" t="str">
        <f t="shared" si="106"/>
        <v>-</v>
      </c>
      <c r="BK117" s="85" t="str">
        <f t="shared" si="106"/>
        <v>-</v>
      </c>
      <c r="BL117" s="85" t="str">
        <f t="shared" si="106"/>
        <v>-</v>
      </c>
      <c r="BM117" s="85" t="str">
        <f t="shared" si="106"/>
        <v>-</v>
      </c>
      <c r="BN117" s="85" t="str">
        <f t="shared" si="106"/>
        <v>-</v>
      </c>
      <c r="BO117" s="85" t="str">
        <f t="shared" si="106"/>
        <v>-</v>
      </c>
      <c r="BP117" s="85" t="str">
        <f t="shared" si="106"/>
        <v>-</v>
      </c>
      <c r="BQ117" s="85" t="str">
        <f t="shared" si="106"/>
        <v>-</v>
      </c>
      <c r="BR117" s="85" t="str">
        <f t="shared" si="106"/>
        <v>-</v>
      </c>
      <c r="BS117" s="85" t="str">
        <f t="shared" ref="BS117:CN117" si="107">IF((AND(BS$111&gt;=$E53,$F53&gt;=BS$111)),$D53/($F53-$E53+1),"-")</f>
        <v>-</v>
      </c>
      <c r="BT117" s="85" t="str">
        <f t="shared" si="107"/>
        <v>-</v>
      </c>
      <c r="BU117" s="85" t="str">
        <f t="shared" si="107"/>
        <v>-</v>
      </c>
      <c r="BV117" s="85" t="str">
        <f t="shared" si="107"/>
        <v>-</v>
      </c>
      <c r="BW117" s="85" t="str">
        <f t="shared" si="107"/>
        <v>-</v>
      </c>
      <c r="BX117" s="85" t="str">
        <f t="shared" si="107"/>
        <v>-</v>
      </c>
      <c r="BY117" s="85" t="str">
        <f t="shared" si="107"/>
        <v>-</v>
      </c>
      <c r="BZ117" s="85" t="str">
        <f t="shared" si="107"/>
        <v>-</v>
      </c>
      <c r="CA117" s="85" t="str">
        <f t="shared" si="107"/>
        <v>-</v>
      </c>
      <c r="CB117" s="85" t="str">
        <f t="shared" si="107"/>
        <v>-</v>
      </c>
      <c r="CC117" s="85" t="str">
        <f t="shared" si="107"/>
        <v>-</v>
      </c>
      <c r="CD117" s="85" t="str">
        <f t="shared" si="107"/>
        <v>-</v>
      </c>
      <c r="CE117" s="85" t="str">
        <f t="shared" si="107"/>
        <v>-</v>
      </c>
      <c r="CF117" s="85" t="str">
        <f t="shared" si="107"/>
        <v>-</v>
      </c>
      <c r="CG117" s="85" t="str">
        <f t="shared" si="107"/>
        <v>-</v>
      </c>
      <c r="CH117" s="85" t="str">
        <f t="shared" si="107"/>
        <v>-</v>
      </c>
      <c r="CI117" s="85" t="str">
        <f t="shared" si="107"/>
        <v>-</v>
      </c>
      <c r="CJ117" s="85" t="str">
        <f t="shared" si="107"/>
        <v>-</v>
      </c>
      <c r="CK117" s="85" t="str">
        <f t="shared" si="107"/>
        <v>-</v>
      </c>
      <c r="CL117" s="85" t="str">
        <f t="shared" si="107"/>
        <v>-</v>
      </c>
      <c r="CM117" s="85" t="str">
        <f t="shared" si="107"/>
        <v>-</v>
      </c>
      <c r="CN117" s="85" t="str">
        <f t="shared" si="107"/>
        <v>-</v>
      </c>
    </row>
    <row r="118" spans="1:92" ht="23.5" thickBot="1" x14ac:dyDescent="1">
      <c r="D118" s="86" t="s">
        <v>53</v>
      </c>
      <c r="E118" s="80"/>
      <c r="F118" s="80"/>
      <c r="G118" s="85" t="str">
        <f t="shared" ref="G118:AL118" si="108">IF((AND(G$111&gt;=$E54,$F54&gt;=G$111)),$D54/($F54-$E54+1),"-")</f>
        <v>-</v>
      </c>
      <c r="H118" s="85" t="str">
        <f t="shared" si="108"/>
        <v>-</v>
      </c>
      <c r="I118" s="85" t="str">
        <f t="shared" si="108"/>
        <v>-</v>
      </c>
      <c r="J118" s="85" t="str">
        <f t="shared" si="108"/>
        <v>-</v>
      </c>
      <c r="K118" s="85" t="str">
        <f t="shared" si="108"/>
        <v>-</v>
      </c>
      <c r="L118" s="85" t="str">
        <f t="shared" si="108"/>
        <v>-</v>
      </c>
      <c r="M118" s="85" t="str">
        <f t="shared" si="108"/>
        <v>-</v>
      </c>
      <c r="N118" s="85" t="str">
        <f t="shared" si="108"/>
        <v>-</v>
      </c>
      <c r="O118" s="85" t="str">
        <f t="shared" si="108"/>
        <v>-</v>
      </c>
      <c r="P118" s="85" t="str">
        <f t="shared" si="108"/>
        <v>-</v>
      </c>
      <c r="Q118" s="85" t="str">
        <f t="shared" si="108"/>
        <v>-</v>
      </c>
      <c r="R118" s="85" t="str">
        <f t="shared" si="108"/>
        <v>-</v>
      </c>
      <c r="S118" s="85" t="str">
        <f t="shared" si="108"/>
        <v>-</v>
      </c>
      <c r="T118" s="85" t="str">
        <f t="shared" si="108"/>
        <v>-</v>
      </c>
      <c r="U118" s="85" t="str">
        <f t="shared" si="108"/>
        <v>-</v>
      </c>
      <c r="V118" s="85" t="str">
        <f t="shared" si="108"/>
        <v>-</v>
      </c>
      <c r="W118" s="85" t="str">
        <f t="shared" si="108"/>
        <v>-</v>
      </c>
      <c r="X118" s="85" t="str">
        <f t="shared" si="108"/>
        <v>-</v>
      </c>
      <c r="Y118" s="85" t="str">
        <f t="shared" si="108"/>
        <v>-</v>
      </c>
      <c r="Z118" s="85" t="str">
        <f t="shared" si="108"/>
        <v>-</v>
      </c>
      <c r="AA118" s="85" t="str">
        <f t="shared" si="108"/>
        <v>-</v>
      </c>
      <c r="AB118" s="85" t="str">
        <f t="shared" si="108"/>
        <v>-</v>
      </c>
      <c r="AC118" s="85" t="str">
        <f t="shared" si="108"/>
        <v>-</v>
      </c>
      <c r="AD118" s="85" t="str">
        <f t="shared" si="108"/>
        <v>-</v>
      </c>
      <c r="AE118" s="85" t="str">
        <f t="shared" si="108"/>
        <v>-</v>
      </c>
      <c r="AF118" s="85" t="str">
        <f t="shared" si="108"/>
        <v>-</v>
      </c>
      <c r="AG118" s="85" t="str">
        <f t="shared" si="108"/>
        <v>-</v>
      </c>
      <c r="AH118" s="85">
        <f t="shared" si="108"/>
        <v>16000</v>
      </c>
      <c r="AI118" s="85">
        <f t="shared" si="108"/>
        <v>16000</v>
      </c>
      <c r="AJ118" s="85">
        <f t="shared" si="108"/>
        <v>16000</v>
      </c>
      <c r="AK118" s="85">
        <f t="shared" si="108"/>
        <v>16000</v>
      </c>
      <c r="AL118" s="85">
        <f t="shared" si="108"/>
        <v>16000</v>
      </c>
      <c r="AM118" s="85">
        <f t="shared" ref="AM118:BR118" si="109">IF((AND(AM$111&gt;=$E54,$F54&gt;=AM$111)),$D54/($F54-$E54+1),"-")</f>
        <v>16000</v>
      </c>
      <c r="AN118" s="85">
        <f t="shared" si="109"/>
        <v>16000</v>
      </c>
      <c r="AO118" s="85">
        <f t="shared" si="109"/>
        <v>16000</v>
      </c>
      <c r="AP118" s="85">
        <f t="shared" si="109"/>
        <v>16000</v>
      </c>
      <c r="AQ118" s="85">
        <f t="shared" si="109"/>
        <v>16000</v>
      </c>
      <c r="AR118" s="85">
        <f t="shared" si="109"/>
        <v>16000</v>
      </c>
      <c r="AS118" s="85">
        <f t="shared" si="109"/>
        <v>16000</v>
      </c>
      <c r="AT118" s="85">
        <f t="shared" si="109"/>
        <v>16000</v>
      </c>
      <c r="AU118" s="85">
        <f t="shared" si="109"/>
        <v>16000</v>
      </c>
      <c r="AV118" s="85">
        <f t="shared" si="109"/>
        <v>16000</v>
      </c>
      <c r="AW118" s="85">
        <f t="shared" si="109"/>
        <v>16000</v>
      </c>
      <c r="AX118" s="85">
        <f t="shared" si="109"/>
        <v>16000</v>
      </c>
      <c r="AY118" s="85">
        <f t="shared" si="109"/>
        <v>16000</v>
      </c>
      <c r="AZ118" s="85">
        <f t="shared" si="109"/>
        <v>16000</v>
      </c>
      <c r="BA118" s="85">
        <f t="shared" si="109"/>
        <v>16000</v>
      </c>
      <c r="BB118" s="85">
        <f t="shared" si="109"/>
        <v>16000</v>
      </c>
      <c r="BC118" s="85">
        <f t="shared" si="109"/>
        <v>16000</v>
      </c>
      <c r="BD118" s="85">
        <f t="shared" si="109"/>
        <v>16000</v>
      </c>
      <c r="BE118" s="85">
        <f t="shared" si="109"/>
        <v>16000</v>
      </c>
      <c r="BF118" s="85">
        <f t="shared" si="109"/>
        <v>16000</v>
      </c>
      <c r="BG118" s="85" t="str">
        <f t="shared" si="109"/>
        <v>-</v>
      </c>
      <c r="BH118" s="85" t="str">
        <f t="shared" si="109"/>
        <v>-</v>
      </c>
      <c r="BI118" s="85" t="str">
        <f t="shared" si="109"/>
        <v>-</v>
      </c>
      <c r="BJ118" s="85" t="str">
        <f t="shared" si="109"/>
        <v>-</v>
      </c>
      <c r="BK118" s="85" t="str">
        <f t="shared" si="109"/>
        <v>-</v>
      </c>
      <c r="BL118" s="85" t="str">
        <f t="shared" si="109"/>
        <v>-</v>
      </c>
      <c r="BM118" s="85" t="str">
        <f t="shared" si="109"/>
        <v>-</v>
      </c>
      <c r="BN118" s="85" t="str">
        <f t="shared" si="109"/>
        <v>-</v>
      </c>
      <c r="BO118" s="85" t="str">
        <f t="shared" si="109"/>
        <v>-</v>
      </c>
      <c r="BP118" s="85" t="str">
        <f t="shared" si="109"/>
        <v>-</v>
      </c>
      <c r="BQ118" s="85" t="str">
        <f t="shared" si="109"/>
        <v>-</v>
      </c>
      <c r="BR118" s="85" t="str">
        <f t="shared" si="109"/>
        <v>-</v>
      </c>
      <c r="BS118" s="85" t="str">
        <f t="shared" ref="BS118:CN118" si="110">IF((AND(BS$111&gt;=$E54,$F54&gt;=BS$111)),$D54/($F54-$E54+1),"-")</f>
        <v>-</v>
      </c>
      <c r="BT118" s="85" t="str">
        <f t="shared" si="110"/>
        <v>-</v>
      </c>
      <c r="BU118" s="85" t="str">
        <f t="shared" si="110"/>
        <v>-</v>
      </c>
      <c r="BV118" s="85" t="str">
        <f t="shared" si="110"/>
        <v>-</v>
      </c>
      <c r="BW118" s="85" t="str">
        <f t="shared" si="110"/>
        <v>-</v>
      </c>
      <c r="BX118" s="85" t="str">
        <f t="shared" si="110"/>
        <v>-</v>
      </c>
      <c r="BY118" s="85" t="str">
        <f t="shared" si="110"/>
        <v>-</v>
      </c>
      <c r="BZ118" s="85" t="str">
        <f t="shared" si="110"/>
        <v>-</v>
      </c>
      <c r="CA118" s="85" t="str">
        <f t="shared" si="110"/>
        <v>-</v>
      </c>
      <c r="CB118" s="85" t="str">
        <f t="shared" si="110"/>
        <v>-</v>
      </c>
      <c r="CC118" s="85" t="str">
        <f t="shared" si="110"/>
        <v>-</v>
      </c>
      <c r="CD118" s="85" t="str">
        <f t="shared" si="110"/>
        <v>-</v>
      </c>
      <c r="CE118" s="85" t="str">
        <f t="shared" si="110"/>
        <v>-</v>
      </c>
      <c r="CF118" s="85" t="str">
        <f t="shared" si="110"/>
        <v>-</v>
      </c>
      <c r="CG118" s="85" t="str">
        <f t="shared" si="110"/>
        <v>-</v>
      </c>
      <c r="CH118" s="85" t="str">
        <f t="shared" si="110"/>
        <v>-</v>
      </c>
      <c r="CI118" s="85" t="str">
        <f t="shared" si="110"/>
        <v>-</v>
      </c>
      <c r="CJ118" s="85" t="str">
        <f t="shared" si="110"/>
        <v>-</v>
      </c>
      <c r="CK118" s="85" t="str">
        <f t="shared" si="110"/>
        <v>-</v>
      </c>
      <c r="CL118" s="85" t="str">
        <f t="shared" si="110"/>
        <v>-</v>
      </c>
      <c r="CM118" s="85" t="str">
        <f t="shared" si="110"/>
        <v>-</v>
      </c>
      <c r="CN118" s="85" t="str">
        <f t="shared" si="110"/>
        <v>-</v>
      </c>
    </row>
    <row r="119" spans="1:92" ht="23.5" thickTop="1" x14ac:dyDescent="0.95">
      <c r="A119" s="9"/>
      <c r="B119" s="9"/>
      <c r="C119" s="9"/>
      <c r="D119" s="9"/>
      <c r="E119" s="9"/>
      <c r="F119" s="9" t="s">
        <v>13</v>
      </c>
      <c r="G119" s="99">
        <f>SUM(G112:G118)</f>
        <v>0</v>
      </c>
      <c r="H119" s="99">
        <f t="shared" ref="H119:BS119" si="111">SUM(H112:H118)</f>
        <v>0</v>
      </c>
      <c r="I119" s="99">
        <f t="shared" si="111"/>
        <v>0</v>
      </c>
      <c r="J119" s="99">
        <f t="shared" si="111"/>
        <v>0</v>
      </c>
      <c r="K119" s="99">
        <f t="shared" si="111"/>
        <v>0</v>
      </c>
      <c r="L119" s="99">
        <f t="shared" si="111"/>
        <v>0</v>
      </c>
      <c r="M119" s="99">
        <f t="shared" si="111"/>
        <v>0</v>
      </c>
      <c r="N119" s="99">
        <f t="shared" si="111"/>
        <v>0</v>
      </c>
      <c r="O119" s="99">
        <f t="shared" si="111"/>
        <v>0</v>
      </c>
      <c r="P119" s="99">
        <f t="shared" si="111"/>
        <v>46511.627906976741</v>
      </c>
      <c r="Q119" s="99">
        <f t="shared" si="111"/>
        <v>46511.627906976741</v>
      </c>
      <c r="R119" s="99">
        <f t="shared" si="111"/>
        <v>46511.627906976741</v>
      </c>
      <c r="S119" s="99">
        <f t="shared" si="111"/>
        <v>46511.627906976741</v>
      </c>
      <c r="T119" s="99">
        <f t="shared" si="111"/>
        <v>46511.627906976741</v>
      </c>
      <c r="U119" s="99">
        <f t="shared" si="111"/>
        <v>46511.627906976741</v>
      </c>
      <c r="V119" s="99">
        <f t="shared" si="111"/>
        <v>46511.627906976741</v>
      </c>
      <c r="W119" s="99">
        <f t="shared" si="111"/>
        <v>46511.627906976741</v>
      </c>
      <c r="X119" s="99">
        <f t="shared" si="111"/>
        <v>46511.627906976741</v>
      </c>
      <c r="Y119" s="99">
        <f t="shared" si="111"/>
        <v>46511.627906976741</v>
      </c>
      <c r="Z119" s="99">
        <f t="shared" si="111"/>
        <v>46511.627906976741</v>
      </c>
      <c r="AA119" s="99">
        <f t="shared" si="111"/>
        <v>46511.627906976741</v>
      </c>
      <c r="AB119" s="99">
        <f t="shared" si="111"/>
        <v>46511.627906976741</v>
      </c>
      <c r="AC119" s="99">
        <f t="shared" si="111"/>
        <v>46511.627906976741</v>
      </c>
      <c r="AD119" s="99">
        <f t="shared" si="111"/>
        <v>46511.627906976741</v>
      </c>
      <c r="AE119" s="99">
        <f t="shared" si="111"/>
        <v>46511.627906976741</v>
      </c>
      <c r="AF119" s="99">
        <f t="shared" si="111"/>
        <v>46511.627906976741</v>
      </c>
      <c r="AG119" s="99">
        <f t="shared" si="111"/>
        <v>46511.627906976741</v>
      </c>
      <c r="AH119" s="99">
        <f t="shared" si="111"/>
        <v>542511.62790697673</v>
      </c>
      <c r="AI119" s="99">
        <f t="shared" si="111"/>
        <v>542511.62790697673</v>
      </c>
      <c r="AJ119" s="99">
        <f t="shared" si="111"/>
        <v>542511.62790697673</v>
      </c>
      <c r="AK119" s="99">
        <f t="shared" si="111"/>
        <v>542511.62790697673</v>
      </c>
      <c r="AL119" s="99">
        <f t="shared" si="111"/>
        <v>542511.62790697673</v>
      </c>
      <c r="AM119" s="99">
        <f t="shared" si="111"/>
        <v>542511.62790697673</v>
      </c>
      <c r="AN119" s="99">
        <f t="shared" si="111"/>
        <v>542511.62790697673</v>
      </c>
      <c r="AO119" s="99">
        <f t="shared" si="111"/>
        <v>542511.62790697673</v>
      </c>
      <c r="AP119" s="99">
        <f t="shared" si="111"/>
        <v>542511.62790697673</v>
      </c>
      <c r="AQ119" s="99">
        <f t="shared" si="111"/>
        <v>542511.62790697673</v>
      </c>
      <c r="AR119" s="99">
        <f t="shared" si="111"/>
        <v>542511.62790697673</v>
      </c>
      <c r="AS119" s="99">
        <f t="shared" si="111"/>
        <v>542511.62790697673</v>
      </c>
      <c r="AT119" s="99">
        <f t="shared" si="111"/>
        <v>711742.39713774598</v>
      </c>
      <c r="AU119" s="99">
        <f t="shared" si="111"/>
        <v>711742.39713774598</v>
      </c>
      <c r="AV119" s="99">
        <f t="shared" si="111"/>
        <v>711742.39713774598</v>
      </c>
      <c r="AW119" s="99">
        <f t="shared" si="111"/>
        <v>711742.39713774598</v>
      </c>
      <c r="AX119" s="99">
        <f t="shared" si="111"/>
        <v>711742.39713774598</v>
      </c>
      <c r="AY119" s="99">
        <f t="shared" si="111"/>
        <v>728409.06380441261</v>
      </c>
      <c r="AZ119" s="99">
        <f t="shared" si="111"/>
        <v>728409.06380441261</v>
      </c>
      <c r="BA119" s="99">
        <f t="shared" si="111"/>
        <v>728409.06380441261</v>
      </c>
      <c r="BB119" s="99">
        <f t="shared" si="111"/>
        <v>728409.06380441261</v>
      </c>
      <c r="BC119" s="99">
        <f t="shared" si="111"/>
        <v>728409.06380441261</v>
      </c>
      <c r="BD119" s="99">
        <f t="shared" si="111"/>
        <v>728409.06380441261</v>
      </c>
      <c r="BE119" s="99">
        <f t="shared" si="111"/>
        <v>711742.39713774598</v>
      </c>
      <c r="BF119" s="99">
        <f t="shared" si="111"/>
        <v>711742.39713774598</v>
      </c>
      <c r="BG119" s="99">
        <f t="shared" si="111"/>
        <v>0</v>
      </c>
      <c r="BH119" s="99">
        <f t="shared" si="111"/>
        <v>0</v>
      </c>
      <c r="BI119" s="99">
        <f t="shared" si="111"/>
        <v>0</v>
      </c>
      <c r="BJ119" s="99">
        <f t="shared" si="111"/>
        <v>0</v>
      </c>
      <c r="BK119" s="99">
        <f t="shared" si="111"/>
        <v>0</v>
      </c>
      <c r="BL119" s="99">
        <f t="shared" si="111"/>
        <v>0</v>
      </c>
      <c r="BM119" s="99">
        <f t="shared" si="111"/>
        <v>0</v>
      </c>
      <c r="BN119" s="99">
        <f t="shared" si="111"/>
        <v>0</v>
      </c>
      <c r="BO119" s="99">
        <f t="shared" si="111"/>
        <v>0</v>
      </c>
      <c r="BP119" s="99">
        <f t="shared" si="111"/>
        <v>0</v>
      </c>
      <c r="BQ119" s="99">
        <f t="shared" si="111"/>
        <v>0</v>
      </c>
      <c r="BR119" s="99">
        <f t="shared" si="111"/>
        <v>0</v>
      </c>
      <c r="BS119" s="99">
        <f t="shared" si="111"/>
        <v>0</v>
      </c>
      <c r="BT119" s="99">
        <f t="shared" ref="BT119:BW119" si="112">SUM(BT112:BT118)</f>
        <v>0</v>
      </c>
      <c r="BU119" s="99">
        <f t="shared" si="112"/>
        <v>0</v>
      </c>
      <c r="BV119" s="99">
        <f t="shared" si="112"/>
        <v>0</v>
      </c>
      <c r="BW119" s="99">
        <f t="shared" si="112"/>
        <v>0</v>
      </c>
      <c r="BX119" s="99">
        <f t="shared" ref="BX119:CN119" si="113">SUM(BX112:BX118)</f>
        <v>0</v>
      </c>
      <c r="BY119" s="99">
        <f t="shared" si="113"/>
        <v>0</v>
      </c>
      <c r="BZ119" s="99">
        <f t="shared" si="113"/>
        <v>0</v>
      </c>
      <c r="CA119" s="99">
        <f t="shared" si="113"/>
        <v>0</v>
      </c>
      <c r="CB119" s="99">
        <f t="shared" si="113"/>
        <v>0</v>
      </c>
      <c r="CC119" s="99">
        <f t="shared" si="113"/>
        <v>0</v>
      </c>
      <c r="CD119" s="99">
        <f t="shared" si="113"/>
        <v>0</v>
      </c>
      <c r="CE119" s="99">
        <f t="shared" si="113"/>
        <v>0</v>
      </c>
      <c r="CF119" s="99">
        <f t="shared" si="113"/>
        <v>0</v>
      </c>
      <c r="CG119" s="99">
        <f t="shared" si="113"/>
        <v>0</v>
      </c>
      <c r="CH119" s="99">
        <f t="shared" si="113"/>
        <v>0</v>
      </c>
      <c r="CI119" s="99">
        <f t="shared" si="113"/>
        <v>0</v>
      </c>
      <c r="CJ119" s="99">
        <f t="shared" si="113"/>
        <v>0</v>
      </c>
      <c r="CK119" s="99">
        <f t="shared" si="113"/>
        <v>0</v>
      </c>
      <c r="CL119" s="99">
        <f t="shared" si="113"/>
        <v>0</v>
      </c>
      <c r="CM119" s="99">
        <f t="shared" si="113"/>
        <v>0</v>
      </c>
      <c r="CN119" s="99">
        <f t="shared" si="113"/>
        <v>0</v>
      </c>
    </row>
    <row r="120" spans="1:92" x14ac:dyDescent="0.95">
      <c r="A120" s="9"/>
      <c r="B120" s="9"/>
      <c r="C120" s="9"/>
      <c r="D120" s="9"/>
      <c r="E120" s="101" t="s">
        <v>79</v>
      </c>
      <c r="F120" s="100"/>
      <c r="G120" s="99">
        <f>G119+G108+G84</f>
        <v>42857.142857142855</v>
      </c>
      <c r="H120" s="99">
        <f t="shared" ref="H120:BS120" si="114">H119+H108+H84</f>
        <v>42857.142857142855</v>
      </c>
      <c r="I120" s="99">
        <f t="shared" si="114"/>
        <v>740225.56390977441</v>
      </c>
      <c r="J120" s="99">
        <f t="shared" si="114"/>
        <v>836999.75745816156</v>
      </c>
      <c r="K120" s="99">
        <f t="shared" si="114"/>
        <v>1428543.2283746449</v>
      </c>
      <c r="L120" s="99">
        <f t="shared" si="114"/>
        <v>1428543.2283746449</v>
      </c>
      <c r="M120" s="99">
        <f t="shared" si="114"/>
        <v>1428543.2283746449</v>
      </c>
      <c r="N120" s="99">
        <f t="shared" si="114"/>
        <v>1699091.173580124</v>
      </c>
      <c r="O120" s="99">
        <f t="shared" si="114"/>
        <v>1847396.2583258869</v>
      </c>
      <c r="P120" s="99">
        <f t="shared" si="114"/>
        <v>2586564.1893249466</v>
      </c>
      <c r="Q120" s="99">
        <f t="shared" si="114"/>
        <v>2586564.1893249466</v>
      </c>
      <c r="R120" s="99">
        <f t="shared" si="114"/>
        <v>2586564.1893249466</v>
      </c>
      <c r="S120" s="99">
        <f t="shared" si="114"/>
        <v>2587214.3075282564</v>
      </c>
      <c r="T120" s="99">
        <f t="shared" si="114"/>
        <v>2587214.3075282564</v>
      </c>
      <c r="U120" s="99">
        <f t="shared" si="114"/>
        <v>2544357.1646711137</v>
      </c>
      <c r="V120" s="99">
        <f t="shared" si="114"/>
        <v>2447582.9711227259</v>
      </c>
      <c r="W120" s="99">
        <f t="shared" si="114"/>
        <v>2447582.9711227259</v>
      </c>
      <c r="X120" s="99">
        <f t="shared" si="114"/>
        <v>2447582.9711227259</v>
      </c>
      <c r="Y120" s="99">
        <f t="shared" si="114"/>
        <v>2109554.8021086417</v>
      </c>
      <c r="Z120" s="99">
        <f t="shared" si="114"/>
        <v>1316306.6974198592</v>
      </c>
      <c r="AA120" s="99">
        <f t="shared" si="114"/>
        <v>1316306.6974198592</v>
      </c>
      <c r="AB120" s="99">
        <f t="shared" si="114"/>
        <v>1045758.7522143797</v>
      </c>
      <c r="AC120" s="99">
        <f t="shared" si="114"/>
        <v>1045758.7522143797</v>
      </c>
      <c r="AD120" s="99">
        <f t="shared" si="114"/>
        <v>1045758.7522143797</v>
      </c>
      <c r="AE120" s="99">
        <f t="shared" si="114"/>
        <v>348390.33116174809</v>
      </c>
      <c r="AF120" s="99">
        <f t="shared" si="114"/>
        <v>348390.33116174809</v>
      </c>
      <c r="AG120" s="99">
        <f t="shared" si="114"/>
        <v>348390.33116174809</v>
      </c>
      <c r="AH120" s="99">
        <f t="shared" si="114"/>
        <v>844390.33116174815</v>
      </c>
      <c r="AI120" s="99">
        <f t="shared" si="114"/>
        <v>844390.33116174815</v>
      </c>
      <c r="AJ120" s="99">
        <f t="shared" si="114"/>
        <v>844390.33116174815</v>
      </c>
      <c r="AK120" s="99">
        <f t="shared" si="114"/>
        <v>590898.72468117031</v>
      </c>
      <c r="AL120" s="99">
        <f t="shared" si="114"/>
        <v>590898.72468117031</v>
      </c>
      <c r="AM120" s="99">
        <f t="shared" si="114"/>
        <v>590898.72468117031</v>
      </c>
      <c r="AN120" s="99">
        <f t="shared" si="114"/>
        <v>590898.72468117031</v>
      </c>
      <c r="AO120" s="99">
        <f t="shared" si="114"/>
        <v>590898.72468117031</v>
      </c>
      <c r="AP120" s="99">
        <f t="shared" si="114"/>
        <v>542511.62790697673</v>
      </c>
      <c r="AQ120" s="99">
        <f t="shared" si="114"/>
        <v>542511.62790697673</v>
      </c>
      <c r="AR120" s="99">
        <f t="shared" si="114"/>
        <v>542511.62790697673</v>
      </c>
      <c r="AS120" s="99">
        <f t="shared" si="114"/>
        <v>542511.62790697673</v>
      </c>
      <c r="AT120" s="99">
        <f t="shared" si="114"/>
        <v>711742.39713774598</v>
      </c>
      <c r="AU120" s="99">
        <f t="shared" si="114"/>
        <v>711742.39713774598</v>
      </c>
      <c r="AV120" s="99">
        <f t="shared" si="114"/>
        <v>711742.39713774598</v>
      </c>
      <c r="AW120" s="99">
        <f t="shared" si="114"/>
        <v>711742.39713774598</v>
      </c>
      <c r="AX120" s="99">
        <f t="shared" si="114"/>
        <v>711742.39713774598</v>
      </c>
      <c r="AY120" s="99">
        <f t="shared" si="114"/>
        <v>728409.06380441261</v>
      </c>
      <c r="AZ120" s="99">
        <f t="shared" si="114"/>
        <v>728409.06380441261</v>
      </c>
      <c r="BA120" s="99">
        <f t="shared" si="114"/>
        <v>728409.06380441261</v>
      </c>
      <c r="BB120" s="99">
        <f t="shared" si="114"/>
        <v>728409.06380441261</v>
      </c>
      <c r="BC120" s="99">
        <f t="shared" si="114"/>
        <v>728409.06380441261</v>
      </c>
      <c r="BD120" s="99">
        <f t="shared" si="114"/>
        <v>728409.06380441261</v>
      </c>
      <c r="BE120" s="99">
        <f t="shared" si="114"/>
        <v>711742.39713774598</v>
      </c>
      <c r="BF120" s="99">
        <f t="shared" si="114"/>
        <v>711742.39713774598</v>
      </c>
      <c r="BG120" s="99">
        <f t="shared" si="114"/>
        <v>0</v>
      </c>
      <c r="BH120" s="99">
        <f t="shared" si="114"/>
        <v>0</v>
      </c>
      <c r="BI120" s="99">
        <f t="shared" si="114"/>
        <v>0</v>
      </c>
      <c r="BJ120" s="99">
        <f t="shared" si="114"/>
        <v>0</v>
      </c>
      <c r="BK120" s="99">
        <f t="shared" si="114"/>
        <v>0</v>
      </c>
      <c r="BL120" s="99">
        <f t="shared" si="114"/>
        <v>0</v>
      </c>
      <c r="BM120" s="99">
        <f t="shared" si="114"/>
        <v>0</v>
      </c>
      <c r="BN120" s="99">
        <f t="shared" si="114"/>
        <v>0</v>
      </c>
      <c r="BO120" s="99">
        <f t="shared" si="114"/>
        <v>0</v>
      </c>
      <c r="BP120" s="99">
        <f t="shared" si="114"/>
        <v>0</v>
      </c>
      <c r="BQ120" s="99">
        <f t="shared" si="114"/>
        <v>0</v>
      </c>
      <c r="BR120" s="99">
        <f t="shared" si="114"/>
        <v>0</v>
      </c>
      <c r="BS120" s="99">
        <f t="shared" si="114"/>
        <v>0</v>
      </c>
      <c r="BT120" s="99">
        <f t="shared" ref="BT120:BW120" si="115">BT119+BT108+BT84</f>
        <v>0</v>
      </c>
      <c r="BU120" s="99">
        <f t="shared" si="115"/>
        <v>0</v>
      </c>
      <c r="BV120" s="99">
        <f t="shared" si="115"/>
        <v>0</v>
      </c>
      <c r="BW120" s="99">
        <f t="shared" si="115"/>
        <v>0</v>
      </c>
      <c r="BX120" s="99">
        <f t="shared" ref="BX120:CN120" si="116">BX119+BX108+BX84</f>
        <v>0</v>
      </c>
      <c r="BY120" s="99">
        <f t="shared" si="116"/>
        <v>0</v>
      </c>
      <c r="BZ120" s="99">
        <f t="shared" si="116"/>
        <v>0</v>
      </c>
      <c r="CA120" s="99">
        <f t="shared" si="116"/>
        <v>0</v>
      </c>
      <c r="CB120" s="99">
        <f t="shared" si="116"/>
        <v>0</v>
      </c>
      <c r="CC120" s="99">
        <f t="shared" si="116"/>
        <v>0</v>
      </c>
      <c r="CD120" s="99">
        <f t="shared" si="116"/>
        <v>0</v>
      </c>
      <c r="CE120" s="99">
        <f t="shared" si="116"/>
        <v>0</v>
      </c>
      <c r="CF120" s="99">
        <f t="shared" si="116"/>
        <v>0</v>
      </c>
      <c r="CG120" s="99">
        <f t="shared" si="116"/>
        <v>0</v>
      </c>
      <c r="CH120" s="99">
        <f t="shared" si="116"/>
        <v>0</v>
      </c>
      <c r="CI120" s="99">
        <f t="shared" si="116"/>
        <v>0</v>
      </c>
      <c r="CJ120" s="99">
        <f t="shared" si="116"/>
        <v>0</v>
      </c>
      <c r="CK120" s="99">
        <f t="shared" si="116"/>
        <v>0</v>
      </c>
      <c r="CL120" s="99">
        <f t="shared" si="116"/>
        <v>0</v>
      </c>
      <c r="CM120" s="99">
        <f t="shared" si="116"/>
        <v>0</v>
      </c>
      <c r="CN120" s="99">
        <f t="shared" si="116"/>
        <v>0</v>
      </c>
    </row>
    <row r="121" spans="1:92" s="149" customFormat="1" x14ac:dyDescent="0.95">
      <c r="D121" s="151" t="s">
        <v>106</v>
      </c>
      <c r="G121" s="149">
        <f>G120-'Traditional Production'!G117</f>
        <v>-57142.857142857145</v>
      </c>
      <c r="H121" s="149">
        <f>H120-'Traditional Production'!H117</f>
        <v>-57142.857142857145</v>
      </c>
      <c r="I121" s="149">
        <f>I120-'Traditional Production'!I117</f>
        <v>640225.56390977441</v>
      </c>
      <c r="J121" s="149">
        <f>J120-'Traditional Production'!J117</f>
        <v>486999.75745816156</v>
      </c>
      <c r="K121" s="149">
        <f>K120-'Traditional Production'!K117</f>
        <v>-59552.009720593225</v>
      </c>
      <c r="L121" s="149">
        <f>L120-'Traditional Production'!L117</f>
        <v>-59552.009720593225</v>
      </c>
      <c r="M121" s="149">
        <f>M120-'Traditional Production'!M117</f>
        <v>-59552.009720593225</v>
      </c>
      <c r="N121" s="149">
        <f>N120-'Traditional Production'!N117</f>
        <v>-21357.005691584665</v>
      </c>
      <c r="O121" s="149">
        <f>O120-'Traditional Production'!O117</f>
        <v>-123051.9209458218</v>
      </c>
      <c r="P121" s="149">
        <f>P120-'Traditional Production'!P117</f>
        <v>-464318.69477681536</v>
      </c>
      <c r="Q121" s="149">
        <f>Q120-'Traditional Production'!Q117</f>
        <v>-364318.69477681536</v>
      </c>
      <c r="R121" s="149">
        <f>R120-'Traditional Production'!R117</f>
        <v>-114318.69477681536</v>
      </c>
      <c r="S121" s="149">
        <f>S120-'Traditional Production'!S117</f>
        <v>-146168.57657350553</v>
      </c>
      <c r="T121" s="149">
        <f>T120-'Traditional Production'!T117</f>
        <v>742720.31231538299</v>
      </c>
      <c r="U121" s="149">
        <f>U120-'Traditional Production'!U117</f>
        <v>706863.16945824027</v>
      </c>
      <c r="V121" s="149">
        <f>V120-'Traditional Production'!V117</f>
        <v>610088.97590985242</v>
      </c>
      <c r="W121" s="149">
        <f>W120-'Traditional Production'!W117</f>
        <v>610088.97590985242</v>
      </c>
      <c r="X121" s="149">
        <f>X120-'Traditional Production'!X117</f>
        <v>610088.97590985242</v>
      </c>
      <c r="Y121" s="149">
        <f>Y120-'Traditional Production'!Y117</f>
        <v>272060.80689576827</v>
      </c>
      <c r="Z121" s="149">
        <f>Z120-'Traditional Production'!Z117</f>
        <v>-521187.29779301421</v>
      </c>
      <c r="AA121" s="149">
        <f>AA120-'Traditional Production'!AA117</f>
        <v>-521187.29779301421</v>
      </c>
      <c r="AB121" s="149">
        <f>AB120-'Traditional Production'!AB117</f>
        <v>-791735.24299849372</v>
      </c>
      <c r="AC121" s="149">
        <f>AC120-'Traditional Production'!AC117</f>
        <v>695465.61170236091</v>
      </c>
      <c r="AD121" s="149">
        <f>AD120-'Traditional Production'!AD117</f>
        <v>695465.61170236091</v>
      </c>
      <c r="AE121" s="149">
        <f>AE120-'Traditional Production'!AE117</f>
        <v>230450.13182619991</v>
      </c>
      <c r="AF121" s="149">
        <f>AF120-'Traditional Production'!AF117</f>
        <v>301878.70325477136</v>
      </c>
      <c r="AG121" s="149">
        <f>AG120-'Traditional Production'!AG117</f>
        <v>301878.70325477136</v>
      </c>
      <c r="AH121" s="149">
        <f>AH120-'Traditional Production'!AH117</f>
        <v>-418121.29674522858</v>
      </c>
      <c r="AI121" s="149">
        <f>AI120-'Traditional Production'!AI117</f>
        <v>-418121.29674522858</v>
      </c>
      <c r="AJ121" s="149">
        <f>AJ120-'Traditional Production'!AJ117</f>
        <v>-418121.29674522858</v>
      </c>
      <c r="AK121" s="149">
        <f>AK120-'Traditional Production'!AK117</f>
        <v>-671612.90322580643</v>
      </c>
      <c r="AL121" s="149">
        <f>AL120-'Traditional Production'!AL117</f>
        <v>-671612.90322580643</v>
      </c>
      <c r="AM121" s="149">
        <f>AM120-'Traditional Production'!AM117</f>
        <v>-671612.90322580643</v>
      </c>
      <c r="AN121" s="149">
        <f>AN120-'Traditional Production'!AN117</f>
        <v>-671612.90322580643</v>
      </c>
      <c r="AO121" s="149">
        <f>AO120-'Traditional Production'!AO117</f>
        <v>-671612.90322580643</v>
      </c>
      <c r="AP121" s="149">
        <f>AP120-'Traditional Production'!AP117</f>
        <v>-720000</v>
      </c>
      <c r="AQ121" s="149">
        <f>AQ120-'Traditional Production'!AQ117</f>
        <v>-720000</v>
      </c>
      <c r="AR121" s="149">
        <f>AR120-'Traditional Production'!AR117</f>
        <v>-720000</v>
      </c>
      <c r="AS121" s="149">
        <f>AS120-'Traditional Production'!AS117</f>
        <v>-720000</v>
      </c>
      <c r="AT121" s="149">
        <f>AT120-'Traditional Production'!AT117</f>
        <v>-719999.99999999977</v>
      </c>
      <c r="AU121" s="149">
        <f>AU120-'Traditional Production'!AU117</f>
        <v>-719999.99999999977</v>
      </c>
      <c r="AV121" s="149">
        <f>AV120-'Traditional Production'!AV117</f>
        <v>-719999.99999999977</v>
      </c>
      <c r="AW121" s="149">
        <f>AW120-'Traditional Production'!AW117</f>
        <v>-719999.99999999977</v>
      </c>
      <c r="AX121" s="149">
        <f>AX120-'Traditional Production'!AX117</f>
        <v>-719999.99999999977</v>
      </c>
      <c r="AY121" s="149">
        <f>AY120-'Traditional Production'!AY117</f>
        <v>-719999.99999999988</v>
      </c>
      <c r="AZ121" s="149">
        <f>AZ120-'Traditional Production'!AZ117</f>
        <v>-719999.99999999988</v>
      </c>
      <c r="BA121" s="149">
        <f>BA120-'Traditional Production'!BA117</f>
        <v>-719999.99999999988</v>
      </c>
      <c r="BB121" s="149">
        <f>BB120-'Traditional Production'!BB117</f>
        <v>-719999.99999999988</v>
      </c>
      <c r="BC121" s="149">
        <f>BC120-'Traditional Production'!BC117</f>
        <v>-719999.99999999988</v>
      </c>
      <c r="BD121" s="149">
        <f>BD120-'Traditional Production'!BD117</f>
        <v>-719999.99999999988</v>
      </c>
      <c r="BE121" s="149">
        <f>BE120-'Traditional Production'!BE117</f>
        <v>-719999.99999999977</v>
      </c>
      <c r="BF121" s="149">
        <f>BF120-'Traditional Production'!BF117</f>
        <v>-719999.99999999977</v>
      </c>
      <c r="BG121" s="149">
        <f>BG120-'Traditional Production'!BG117</f>
        <v>0</v>
      </c>
      <c r="BH121" s="149">
        <f>BH120-'Traditional Production'!BH117</f>
        <v>0</v>
      </c>
      <c r="BI121" s="149">
        <f>BI120-'Traditional Production'!BI117</f>
        <v>0</v>
      </c>
      <c r="BJ121" s="149">
        <f>BJ120-'Traditional Production'!BJ117</f>
        <v>0</v>
      </c>
      <c r="BK121" s="149">
        <f>BK120-'Traditional Production'!BK117</f>
        <v>0</v>
      </c>
      <c r="BL121" s="149">
        <f>BL120-'Traditional Production'!BL117</f>
        <v>0</v>
      </c>
      <c r="BM121" s="149">
        <f>BM120-'Traditional Production'!BM117</f>
        <v>0</v>
      </c>
      <c r="BN121" s="149">
        <f>BN120-'Traditional Production'!BN117</f>
        <v>0</v>
      </c>
      <c r="BO121" s="149">
        <f>BO120-'Traditional Production'!BO117</f>
        <v>0</v>
      </c>
      <c r="BP121" s="149">
        <f>BP120-'Traditional Production'!BP117</f>
        <v>0</v>
      </c>
      <c r="BQ121" s="149">
        <f>BQ120-'Traditional Production'!BQ117</f>
        <v>0</v>
      </c>
      <c r="BR121" s="149">
        <f>BR120-'Traditional Production'!BR117</f>
        <v>0</v>
      </c>
      <c r="BS121" s="149">
        <f>BS120-'Traditional Production'!BS117</f>
        <v>0</v>
      </c>
      <c r="BT121" s="149">
        <f>BT120-'Traditional Production'!BT117</f>
        <v>0</v>
      </c>
      <c r="BU121" s="149">
        <f>BU120-'Traditional Production'!BU117</f>
        <v>0</v>
      </c>
      <c r="BV121" s="149">
        <f>BV120-'Traditional Production'!BV117</f>
        <v>0</v>
      </c>
      <c r="BW121" s="149">
        <f>BW120-'Traditional Production'!BW117</f>
        <v>0</v>
      </c>
      <c r="BX121" s="149">
        <f>BX120-'Traditional Production'!BX117</f>
        <v>0</v>
      </c>
      <c r="BY121" s="149">
        <f>BY120-'Traditional Production'!BY117</f>
        <v>0</v>
      </c>
      <c r="BZ121" s="149">
        <f>BZ120-'Traditional Production'!BZ117</f>
        <v>0</v>
      </c>
      <c r="CA121" s="149">
        <f>CA120-'Traditional Production'!CA117</f>
        <v>0</v>
      </c>
      <c r="CB121" s="149">
        <f>CB120-'Traditional Production'!CB117</f>
        <v>0</v>
      </c>
      <c r="CC121" s="149">
        <f>CC120-'Traditional Production'!CC117</f>
        <v>0</v>
      </c>
      <c r="CD121" s="149">
        <f>CD120-'Traditional Production'!CD117</f>
        <v>0</v>
      </c>
      <c r="CE121" s="149">
        <f>CE120-'Traditional Production'!CE117</f>
        <v>0</v>
      </c>
      <c r="CF121" s="149">
        <f>CF120-'Traditional Production'!CF117</f>
        <v>0</v>
      </c>
      <c r="CG121" s="149">
        <f>CG120-'Traditional Production'!CG117</f>
        <v>0</v>
      </c>
      <c r="CH121" s="149">
        <f>CH120-'Traditional Production'!CH117</f>
        <v>0</v>
      </c>
      <c r="CI121" s="149">
        <f>CI120-'Traditional Production'!CI117</f>
        <v>0</v>
      </c>
      <c r="CJ121" s="149">
        <f>CJ120-'Traditional Production'!CJ117</f>
        <v>0</v>
      </c>
      <c r="CK121" s="149">
        <f>CK120-'Traditional Production'!CK117</f>
        <v>0</v>
      </c>
      <c r="CL121" s="149">
        <f>CL120-'Traditional Production'!CL117</f>
        <v>0</v>
      </c>
      <c r="CM121" s="149">
        <f>CM120-'Traditional Production'!CM117</f>
        <v>0</v>
      </c>
      <c r="CN121" s="149">
        <f>CN120-'Traditional Production'!CN117</f>
        <v>0</v>
      </c>
    </row>
  </sheetData>
  <pageMargins left="0.7" right="0.7" top="0.75" bottom="0.75" header="0.3" footer="0.3"/>
  <pageSetup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8D9730CE4F0848BBECD609415D0958" ma:contentTypeVersion="15" ma:contentTypeDescription="Create a new document." ma:contentTypeScope="" ma:versionID="a50472f9a6e5b6e2ddc42d8b65f62e97">
  <xsd:schema xmlns:xsd="http://www.w3.org/2001/XMLSchema" xmlns:xs="http://www.w3.org/2001/XMLSchema" xmlns:p="http://schemas.microsoft.com/office/2006/metadata/properties" xmlns:ns3="e2027f76-8838-4e53-b274-03d118f2d34c" xmlns:ns4="ef64faeb-3121-4e5d-91e3-bd12747aedc9" targetNamespace="http://schemas.microsoft.com/office/2006/metadata/properties" ma:root="true" ma:fieldsID="ffe4a89b3d40610ee9c359513dbf6293" ns3:_="" ns4:_="">
    <xsd:import namespace="e2027f76-8838-4e53-b274-03d118f2d34c"/>
    <xsd:import namespace="ef64faeb-3121-4e5d-91e3-bd12747aedc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027f76-8838-4e53-b274-03d118f2d3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f64faeb-3121-4e5d-91e3-bd12747aedc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2027f76-8838-4e53-b274-03d118f2d34c" xsi:nil="true"/>
  </documentManagement>
</p:properties>
</file>

<file path=customXml/itemProps1.xml><?xml version="1.0" encoding="utf-8"?>
<ds:datastoreItem xmlns:ds="http://schemas.openxmlformats.org/officeDocument/2006/customXml" ds:itemID="{442ED8D8-2BDF-4550-9953-E843F79B9C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027f76-8838-4e53-b274-03d118f2d34c"/>
    <ds:schemaRef ds:uri="ef64faeb-3121-4e5d-91e3-bd12747aed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C992BD-D9BC-41A2-9717-B71D629C0156}">
  <ds:schemaRefs>
    <ds:schemaRef ds:uri="http://schemas.microsoft.com/sharepoint/v3/contenttype/forms"/>
  </ds:schemaRefs>
</ds:datastoreItem>
</file>

<file path=customXml/itemProps3.xml><?xml version="1.0" encoding="utf-8"?>
<ds:datastoreItem xmlns:ds="http://schemas.openxmlformats.org/officeDocument/2006/customXml" ds:itemID="{40CABFE8-0AD9-4ED6-A465-F6AAC625A636}">
  <ds:schemaRefs>
    <ds:schemaRef ds:uri="http://www.w3.org/XML/1998/namespace"/>
    <ds:schemaRef ds:uri="http://purl.org/dc/dcmitype/"/>
    <ds:schemaRef ds:uri="http://schemas.microsoft.com/office/2006/documentManagement/types"/>
    <ds:schemaRef ds:uri="http://purl.org/dc/terms/"/>
    <ds:schemaRef ds:uri="e2027f76-8838-4e53-b274-03d118f2d34c"/>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ef64faeb-3121-4e5d-91e3-bd12747aed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 &amp; Instructions</vt:lpstr>
      <vt:lpstr>Traditional Production</vt:lpstr>
      <vt:lpstr>Virtual Production</vt:lpstr>
      <vt:lpstr>'Traditional Production'!Print_Area</vt:lpstr>
      <vt:lpstr>'Virtual Production'!Print_Area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Mark Turner</cp:lastModifiedBy>
  <cp:revision/>
  <dcterms:created xsi:type="dcterms:W3CDTF">2020-08-29T15:28:08Z</dcterms:created>
  <dcterms:modified xsi:type="dcterms:W3CDTF">2023-02-19T00:07:45Z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0x010100C28D9730CE4F0848BBECD609415D0958</vt:lpwstr>
  </property>
</Properties>
</file>